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ml.chartshapes+xml"/>
  <Override PartName="/xl/charts/chart1.xml" ContentType="application/vnd.openxmlformats-officedocument.drawingml.char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charts/chart2.xml" ContentType="application/vnd.openxmlformats-officedocument.drawingml.chart+xml"/>
  <Override PartName="/xl/drawings/drawing8.xml" ContentType="application/vnd.openxmlformats-officedocument.drawing+xml"/>
  <Override PartName="/xl/worksheets/sheet9.xml" ContentType="application/vnd.openxmlformats-officedocument.spreadsheetml.worksheet+xml"/>
  <Override PartName="/xl/charts/chart3.xml" ContentType="application/vnd.openxmlformats-officedocument.drawingml.chart+xml"/>
  <Override PartName="/xl/drawings/drawing9.xml" ContentType="application/vnd.openxmlformats-officedocument.drawing+xml"/>
  <Override PartName="/xl/worksheets/sheet10.xml" ContentType="application/vnd.openxmlformats-officedocument.spreadsheetml.worksheet+xml"/>
  <Override PartName="/xl/charts/chart4.xml" ContentType="application/vnd.openxmlformats-officedocument.drawingml.chart+xml"/>
  <Override PartName="/xl/drawings/drawing10.xml" ContentType="application/vnd.openxmlformats-officedocument.drawing+xml"/>
  <Override PartName="/xl/worksheets/sheet11.xml" ContentType="application/vnd.openxmlformats-officedocument.spreadsheetml.worksheet+xml"/>
  <Override PartName="/xl/charts/chart5.xml" ContentType="application/vnd.openxmlformats-officedocument.drawingml.chart+xml"/>
  <Override PartName="/xl/drawings/drawing11.xml" ContentType="application/vnd.openxmlformats-officedocument.drawing+xml"/>
  <Override PartName="/xl/worksheets/sheet12.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5財政状況資料集\【R7.3月】3月公表分\08北アルプス\"/>
    </mc:Choice>
  </mc:AlternateContent>
  <bookViews>
    <workbookView xWindow="-120" yWindow="-120" windowWidth="29040" windowHeight="15840" activeTab="0"/>
  </bookViews>
  <sheets>
    <sheet name="総括表" sheetId="10" r:id="rId3"/>
    <sheet name="普通会計の状況" sheetId="11" r:id="rId4"/>
    <sheet name="各会計、関係団体の財政状況及び健全化判断比率" sheetId="12" r:id="rId5"/>
    <sheet name="財政比較分析表" sheetId="13"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データシート" sheetId="9" state="hidden" r:id="rId16"/>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<sst xmlns="http://schemas.openxmlformats.org/spreadsheetml/2006/main" count="1120" uniqueCount="567">
  <si>
    <t>標準財政規模比（％）</t>
  </si>
  <si>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</si>
  <si>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</si>
  <si>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</si>
  <si>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</si>
  <si>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</si>
  <si>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</si>
  <si>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（百万円）</t>
    <rPh sb="1" eb="2">
      <t>ヒャク</t>
    </rPh>
    <rPh sb="2" eb="4">
      <t>マンエン</t>
    </rPh>
    <phoneticPr fontId="6"/>
  </si>
  <si>
    <t>分子の構造</t>
    <rPh sb="0" eb="2">
      <t>ブンシ</t>
    </rPh>
    <rPh sb="3" eb="5">
      <t>コウゾウ</t>
    </rPh>
    <phoneticPr fontId="6"/>
  </si>
  <si>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</si>
  <si>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</si>
  <si>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</si>
  <si>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</si>
  <si>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</si>
  <si>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</si>
  <si>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</si>
  <si>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</si>
  <si>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</si>
  <si>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</si>
  <si>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</si>
  <si>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</si>
  <si>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 減債基金積立不足算定額=(C)×(１－(D)/(E))</t>
  </si>
  <si>
    <t>（参考）</t>
    <rPh sb="1" eb="3">
      <t>サンコウ</t>
    </rPh>
    <phoneticPr fontId="6"/>
  </si>
  <si>
    <t>（百万円）</t>
  </si>
  <si>
    <t>減債基金
積立状況等（注）</t>
    <rPh sb="0" eb="2">
      <t>ゲンサイ</t>
    </rPh>
    <rPh sb="2" eb="4">
      <t>キキン</t>
    </rPh>
    <rPh sb="5" eb="7">
      <t>ツミタテ</t>
    </rPh>
    <rPh sb="7" eb="9">
      <t>ジョウキョウ</t>
    </rPh>
    <rPh sb="9" eb="10">
      <t>トウ</t>
    </rPh>
    <rPh sb="10" eb="13">
      <t>チュウ</t>
    </rPh>
    <phoneticPr fontId="6"/>
  </si>
  <si>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</si>
  <si>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</si>
  <si>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</si>
  <si>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</si>
  <si>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</si>
  <si>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</si>
  <si>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</si>
  <si>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</si>
  <si>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</si>
  <si>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</si>
  <si>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</si>
  <si>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</si>
  <si>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</si>
  <si>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</si>
  <si>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</si>
  <si>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</si>
  <si>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</si>
  <si>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</si>
  <si>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</si>
  <si>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</si>
  <si>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</si>
  <si>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</si>
  <si>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</si>
  <si>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</si>
  <si>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</si>
  <si>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</si>
  <si>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</si>
  <si>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</si>
  <si>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</si>
  <si>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</si>
  <si>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</si>
  <si>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</si>
  <si>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</si>
  <si>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</si>
  <si>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</si>
  <si>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</si>
  <si>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</si>
  <si>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債務負担行為に基づく支出額</t>
  </si>
  <si>
    <t>組合等が起こした地方債の元利償還金に対する負担金等</t>
  </si>
  <si>
    <t>公営企業債の元利償還金に対する繰入金</t>
  </si>
  <si>
    <t>減債基金積立不足算定額</t>
  </si>
  <si>
    <t>元利償還金</t>
  </si>
  <si>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</si>
  <si>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</si>
  <si>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</si>
  <si>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</si>
  <si>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</si>
  <si>
    <t>基金残高に係る経年分析</t>
  </si>
  <si>
    <t>財政調整基金</t>
  </si>
  <si>
    <t>減債基金</t>
  </si>
  <si>
    <t>その他特定目的基金</t>
  </si>
  <si>
    <t>令和5年度　財政状況資料集</t>
  </si>
  <si>
    <t>総括表（市町村）</t>
    <rPh sb="0" eb="2">
      <t>ソウカツ</t>
    </rPh>
    <rPh sb="2" eb="3">
      <t>ヒョウ</t>
    </rPh>
    <rPh sb="4" eb="7">
      <t>シチョウソン</t>
    </rPh>
    <phoneticPr fontId="6"/>
  </si>
  <si>
    <t>都道府県名</t>
  </si>
  <si>
    <t>長野県</t>
  </si>
  <si>
    <t>市町村類型</t>
  </si>
  <si>
    <t>Ⅱ－２</t>
  </si>
  <si>
    <t>指定団体等の指定状況</t>
  </si>
  <si>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</si>
  <si>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</si>
  <si>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</si>
  <si>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</si>
  <si>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</si>
  <si>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</si>
  <si>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</si>
  <si>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</si>
  <si>
    <t>歳出総額</t>
  </si>
  <si>
    <t>経常収支比率</t>
    <rPh sb="0" eb="2">
      <t>ケイジョウ</t>
    </rPh>
    <rPh sb="2" eb="4">
      <t>シュウシ</t>
    </rPh>
    <rPh sb="4" eb="6">
      <t>ヒリツ</t>
    </rPh>
    <phoneticPr fontId="6"/>
  </si>
  <si>
    <t>市町村名</t>
    <rPh sb="0" eb="3">
      <t>シチョウソン</t>
    </rPh>
    <rPh sb="3" eb="4">
      <t>メイ</t>
    </rPh>
    <phoneticPr fontId="6"/>
  </si>
  <si>
    <t>池田町</t>
  </si>
  <si>
    <t>地方交付税種地</t>
    <rPh sb="0" eb="2">
      <t>チホウ</t>
    </rPh>
    <rPh sb="2" eb="5">
      <t>コウフゼイ</t>
    </rPh>
    <rPh sb="5" eb="6">
      <t>シュ</t>
    </rPh>
    <rPh sb="6" eb="7">
      <t>チ</t>
    </rPh>
    <phoneticPr fontId="6"/>
  </si>
  <si>
    <t>2-2</t>
  </si>
  <si>
    <t>財源超過</t>
    <rPh sb="0" eb="2">
      <t>ザイゲン</t>
    </rPh>
    <rPh sb="2" eb="4">
      <t>チョウカ</t>
    </rPh>
    <phoneticPr fontId="6"/>
  </si>
  <si>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</si>
  <si>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</si>
  <si>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</si>
  <si>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</si>
  <si>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</si>
  <si>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</si>
  <si>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実質収支</t>
  </si>
  <si>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</si>
  <si>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</si>
  <si>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</si>
  <si>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</si>
  <si>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</si>
  <si>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</si>
  <si>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</si>
  <si>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</si>
  <si>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</si>
  <si>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</si>
  <si>
    <t>健全化判断比率</t>
  </si>
  <si>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</si>
  <si>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-5.5</t>
  </si>
  <si>
    <t>山振</t>
    <rPh sb="0" eb="1">
      <t>ヤマ</t>
    </rPh>
    <rPh sb="1" eb="2">
      <t>フ</t>
    </rPh>
    <phoneticPr fontId="6"/>
  </si>
  <si>
    <t>繰上償還金</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</si>
  <si>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</si>
  <si>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</si>
  <si>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</si>
  <si>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</si>
  <si>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</si>
  <si>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</si>
  <si>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</si>
  <si>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</si>
  <si>
    <t>　連結実質赤字比率</t>
    <rPh sb="1" eb="3">
      <t>レンケツ</t>
    </rPh>
    <rPh sb="3" eb="5">
      <t>ジッシツ</t>
    </rPh>
    <rPh sb="5" eb="7">
      <t>アカジ</t>
    </rPh>
    <rPh sb="7" eb="9">
      <t>ヒリツ</t>
    </rPh>
    <phoneticPr fontId="6"/>
  </si>
  <si>
    <t>うち日本人(人)</t>
  </si>
  <si>
    <t>第1次</t>
    <rPh sb="0" eb="1">
      <t>ダイ</t>
    </rPh>
    <rPh sb="2" eb="3">
      <t>ジ</t>
    </rPh>
    <phoneticPr fontId="6"/>
  </si>
  <si>
    <t>指数表選定</t>
    <rPh sb="0" eb="2">
      <t>シスウ</t>
    </rPh>
    <rPh sb="2" eb="3">
      <t>ヒョウ</t>
    </rPh>
    <rPh sb="3" eb="5">
      <t>センテイ</t>
    </rPh>
    <phoneticPr fontId="6"/>
  </si>
  <si>
    <t>○</t>
  </si>
  <si>
    <t>実質単年度収支</t>
  </si>
  <si>
    <t>　実質公債費比率</t>
    <rPh sb="1" eb="3">
      <t>ジッシツ</t>
    </rPh>
    <rPh sb="3" eb="6">
      <t>コウサイヒ</t>
    </rPh>
    <rPh sb="6" eb="8">
      <t>ヒリツ</t>
    </rPh>
    <phoneticPr fontId="6"/>
  </si>
  <si>
    <t>令05.01.01(人)</t>
  </si>
  <si>
    <t>　将来負担比率</t>
    <rPh sb="1" eb="3">
      <t>ショウライ</t>
    </rPh>
    <rPh sb="3" eb="5">
      <t>フタン</t>
    </rPh>
    <rPh sb="5" eb="7">
      <t>ヒリツ</t>
    </rPh>
    <phoneticPr fontId="6"/>
  </si>
  <si>
    <t>第2次</t>
    <rPh sb="0" eb="1">
      <t>ダイ</t>
    </rPh>
    <rPh sb="2" eb="3">
      <t>ジ</t>
    </rPh>
    <phoneticPr fontId="6"/>
  </si>
  <si>
    <t>基準財政収入額</t>
  </si>
  <si>
    <r>
      <t>資金不足比率 (※</t>
    </r>
    <r>
      <rPr>
        <sz val="9"/>
        <color indexed="8"/>
        <rFont val="ＭＳ ゴシック"/>
        <family val="3"/>
        <charset val="128"/>
      </rPr>
      <t>4</t>
    </r>
    <r>
      <rPr>
        <sz val="9"/>
        <color indexed="8"/>
        <rFont val="ＭＳ ゴシック"/>
        <family val="3"/>
        <charset val="128"/>
      </rPr>
      <t>)</t>
    </r>
  </si>
  <si>
    <t>増減率  (％)</t>
    <rPh sb="0" eb="2">
      <t>ゾウゲン</t>
    </rPh>
    <rPh sb="2" eb="3">
      <t>リツ</t>
    </rPh>
    <phoneticPr fontId="6"/>
  </si>
  <si>
    <t>-1.5</t>
  </si>
  <si>
    <t>基準財政需要額</t>
  </si>
  <si>
    <t>うち日本人(％)</t>
  </si>
  <si>
    <t>-1.6</t>
  </si>
  <si>
    <t>第3次</t>
    <rPh sb="0" eb="1">
      <t>ダイ</t>
    </rPh>
    <rPh sb="2" eb="3">
      <t>ジ</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</si>
  <si>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</si>
  <si>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</si>
  <si>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
  </si>
  <si>
    <t>人口密度 (人/k㎡)</t>
    <rPh sb="0" eb="2">
      <t>ジンコウ</t>
    </rPh>
    <rPh sb="2" eb="4">
      <t>ミツド</t>
    </rPh>
    <phoneticPr fontId="6"/>
  </si>
  <si>
    <t>歳入一般財源等</t>
    <rPh sb="0" eb="2">
      <t>サイニュウ</t>
    </rPh>
    <rPh sb="2" eb="4">
      <t>イッパン</t>
    </rPh>
    <rPh sb="4" eb="6">
      <t>ザイゲン</t>
    </rPh>
    <rPh sb="6" eb="7">
      <t>トウ</t>
    </rPh>
    <phoneticPr fontId="3"/>
  </si>
  <si>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</si>
  <si>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</si>
  <si>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</si>
  <si>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</si>
  <si>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</si>
  <si>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</si>
  <si>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</si>
  <si>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</si>
  <si>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</si>
  <si>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</si>
  <si>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</si>
  <si>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</si>
  <si>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</si>
  <si>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</si>
  <si>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</si>
  <si>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</si>
  <si>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</si>
  <si>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</si>
  <si>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</si>
  <si>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</si>
  <si>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</si>
  <si>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</si>
  <si>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</si>
  <si>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</si>
  <si>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</si>
  <si>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</si>
  <si>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</si>
  <si>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</si>
  <si>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</si>
  <si>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</si>
  <si>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</si>
  <si>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</si>
  <si>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</si>
  <si>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</si>
  <si>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</si>
  <si>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</si>
  <si>
    <t>会計名</t>
  </si>
  <si>
    <t>項番</t>
    <rPh sb="0" eb="2">
      <t>コウバン</t>
    </rPh>
    <phoneticPr fontId="6"/>
  </si>
  <si>
    <t>会計名</t>
    <rPh sb="0" eb="2">
      <t>カイケイ</t>
    </rPh>
    <rPh sb="2" eb="3">
      <t>メイ</t>
    </rPh>
    <phoneticPr fontId="6"/>
  </si>
  <si>
    <t>組合等名</t>
  </si>
  <si>
    <t>団体名</t>
    <rPh sb="0" eb="2">
      <t>ダンタイ</t>
    </rPh>
    <phoneticPr fontId="6"/>
  </si>
  <si>
    <r>
      <t>(※</t>
    </r>
    <r>
      <rPr>
        <sz val="9"/>
        <color indexed="8"/>
        <rFont val="ＭＳ ゴシック"/>
        <family val="3"/>
        <charset val="128"/>
      </rPr>
      <t>3</t>
    </r>
    <r>
      <rPr>
        <sz val="9"/>
        <color indexed="8"/>
        <rFont val="ＭＳ ゴシック"/>
        <family val="3"/>
        <charset val="128"/>
      </rPr>
      <t>)</t>
    </r>
  </si>
  <si>
    <t>（注釈）</t>
    <rPh sb="1" eb="3">
      <t>チュウシャク</t>
    </rPh>
    <phoneticPr fontId="6"/>
  </si>
  <si>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</si>
  <si>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</si>
  <si>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</si>
  <si>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</si>
  <si>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</si>
  <si>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</si>
  <si>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8"/>
  </si>
  <si>
    <t>※8：職員の状況については、調査対象年度の地方公務員給与実態調査に基づいている。</t>
  </si>
  <si>
    <t>令和5年度</t>
  </si>
  <si>
    <t>長野県池田町</t>
  </si>
  <si>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</si>
  <si>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</si>
  <si>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</si>
  <si>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</si>
  <si>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</si>
  <si>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</si>
  <si>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</si>
  <si>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</si>
  <si>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</si>
  <si>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</si>
  <si>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</si>
  <si>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</si>
  <si>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</si>
  <si>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</si>
  <si>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</si>
  <si>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</si>
  <si>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</si>
  <si>
    <t>　法定普通税</t>
  </si>
  <si>
    <t>議会費</t>
  </si>
  <si>
    <t>利子割交付金</t>
  </si>
  <si>
    <t>　　市町村民税</t>
  </si>
  <si>
    <t>総務費</t>
  </si>
  <si>
    <t>配当割交付金</t>
    <rPh sb="0" eb="2">
      <t>ハイトウ</t>
    </rPh>
    <rPh sb="2" eb="3">
      <t>ワリ</t>
    </rPh>
    <rPh sb="3" eb="6">
      <t>コウフキン</t>
    </rPh>
    <phoneticPr fontId="24"/>
  </si>
  <si>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</si>
  <si>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</si>
  <si>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</si>
  <si>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</si>
  <si>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</si>
  <si>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</si>
  <si>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</si>
  <si>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</si>
  <si>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</si>
  <si>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</si>
  <si>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</si>
  <si>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</si>
  <si>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</si>
  <si>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</si>
  <si>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</si>
  <si>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</si>
  <si>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</si>
  <si>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</si>
  <si>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</si>
  <si>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</si>
  <si>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</si>
  <si>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</si>
  <si>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</si>
  <si>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</si>
  <si>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</si>
  <si>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</si>
  <si>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</si>
  <si>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</si>
  <si>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</si>
  <si>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</si>
  <si>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</si>
  <si>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3"/>
  </si>
  <si>
    <t>　地方特例交付金</t>
    <rPh sb="1" eb="3">
      <t>チホウ</t>
    </rPh>
    <phoneticPr fontId="6"/>
  </si>
  <si>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</si>
  <si>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</si>
  <si>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</si>
  <si>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</si>
  <si>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</si>
  <si>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</si>
  <si>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</si>
  <si>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</si>
  <si>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</si>
  <si>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6"/>
  </si>
  <si>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</si>
  <si>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</si>
  <si>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</si>
  <si>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</si>
  <si>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</si>
  <si>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</si>
  <si>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</si>
  <si>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震災復興特別交付税</t>
  </si>
  <si>
    <t>　　水利地益税等</t>
  </si>
  <si>
    <t>義務的経費計</t>
    <rPh sb="0" eb="3">
      <t>ギムテキ</t>
    </rPh>
    <rPh sb="3" eb="5">
      <t>ケイヒ</t>
    </rPh>
    <rPh sb="5" eb="6">
      <t>ケイ</t>
    </rPh>
    <phoneticPr fontId="6"/>
  </si>
  <si>
    <t>(一般財源計)</t>
  </si>
  <si>
    <t>　法定外目的税</t>
  </si>
  <si>
    <t>　人件費</t>
  </si>
  <si>
    <t>交通安全対策特別交付金</t>
  </si>
  <si>
    <t>旧法による税</t>
  </si>
  <si>
    <t>　　うち職員給</t>
    <rPh sb="4" eb="6">
      <t>ショクイン</t>
    </rPh>
    <rPh sb="6" eb="7">
      <t>キュウ</t>
    </rPh>
    <phoneticPr fontId="6"/>
  </si>
  <si>
    <t>分担金・負担金</t>
  </si>
  <si>
    <t>合計</t>
  </si>
  <si>
    <t>　扶助費</t>
  </si>
  <si>
    <t>使用料</t>
  </si>
  <si>
    <t>　公債費</t>
  </si>
  <si>
    <t>手数料</t>
  </si>
  <si>
    <t>内訳</t>
    <rPh sb="0" eb="2">
      <t>ウチワケ</t>
    </rPh>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</si>
  <si>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</si>
  <si>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</si>
  <si>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</si>
  <si>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</si>
  <si>
    <t>国有提供交付金(特別区財調交付金)</t>
  </si>
  <si>
    <t>徴収率
(％)</t>
    <rPh sb="0" eb="2">
      <t>チョウシュウ</t>
    </rPh>
    <rPh sb="2" eb="3">
      <t>リツ</t>
    </rPh>
    <phoneticPr fontId="6"/>
  </si>
  <si>
    <t>現年</t>
    <rPh sb="0" eb="1">
      <t>ゲン</t>
    </rPh>
    <rPh sb="1" eb="2">
      <t>ネン</t>
    </rPh>
    <phoneticPr fontId="6"/>
  </si>
  <si>
    <t>　うち利子</t>
  </si>
  <si>
    <t>都道府県支出金</t>
  </si>
  <si>
    <t>・計</t>
  </si>
  <si>
    <t>市町村民税</t>
    <rPh sb="0" eb="3">
      <t>シチョウソン</t>
    </rPh>
    <rPh sb="3" eb="4">
      <t>ミン</t>
    </rPh>
    <rPh sb="4" eb="5">
      <t>ゼイ</t>
    </rPh>
    <phoneticPr fontId="6"/>
  </si>
  <si>
    <t>一時借入金利子</t>
  </si>
  <si>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</si>
  <si>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</si>
  <si>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</si>
  <si>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</si>
  <si>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</si>
  <si>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</si>
  <si>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</si>
  <si>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</si>
  <si>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</si>
  <si>
    <t>繰越金</t>
  </si>
  <si>
    <t>合計</t>
  </si>
  <si>
    <t>実質収支</t>
    <rPh sb="0" eb="2">
      <t>ジッシツ</t>
    </rPh>
    <rPh sb="2" eb="4">
      <t>シュウシ</t>
    </rPh>
    <phoneticPr fontId="6"/>
  </si>
  <si>
    <t>　補助費等</t>
    <rPh sb="1" eb="3">
      <t>ホジョ</t>
    </rPh>
    <rPh sb="3" eb="4">
      <t>ヒ</t>
    </rPh>
    <rPh sb="4" eb="5">
      <t>トウ</t>
    </rPh>
    <phoneticPr fontId="6"/>
  </si>
  <si>
    <t>諸収入</t>
  </si>
  <si>
    <t>下水道</t>
  </si>
  <si>
    <t>再差引収支</t>
    <rPh sb="0" eb="1">
      <t>サイ</t>
    </rPh>
    <rPh sb="1" eb="3">
      <t>サシヒキ</t>
    </rPh>
    <rPh sb="3" eb="5">
      <t>シュウシ</t>
    </rPh>
    <phoneticPr fontId="6"/>
  </si>
  <si>
    <t>　　うち一部事務組合負担金</t>
  </si>
  <si>
    <t>地方債</t>
  </si>
  <si>
    <t>上水道</t>
  </si>
  <si>
    <t>加入世帯数(世帯)</t>
  </si>
  <si>
    <t>　繰出金</t>
  </si>
  <si>
    <t>　うち減収補塡債(特例分)</t>
    <rPh sb="4" eb="5">
      <t>シュウ</t>
    </rPh>
    <rPh sb="9" eb="10">
      <t>トク</t>
    </rPh>
    <rPh sb="10" eb="11">
      <t>レイ</t>
    </rPh>
    <rPh sb="11" eb="12">
      <t>ブン</t>
    </rPh>
    <phoneticPr fontId="16"/>
  </si>
  <si>
    <t>工業用水道</t>
  </si>
  <si>
    <t>被保険者数(人)</t>
  </si>
  <si>
    <t>　積立金</t>
  </si>
  <si>
    <t>　うち臨時財政対策債</t>
  </si>
  <si>
    <t>交通</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</si>
  <si>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</si>
  <si>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</si>
  <si>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</si>
  <si>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</si>
  <si>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</si>
  <si>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</si>
  <si>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</si>
  <si>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</si>
  <si>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</si>
  <si>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6"/>
  </si>
  <si>
    <t>(注釈)</t>
    <rPh sb="1" eb="2">
      <t>チュウ</t>
    </rPh>
    <rPh sb="2" eb="3">
      <t>シャク</t>
    </rPh>
    <phoneticPr fontId="6"/>
  </si>
  <si>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</si>
  <si>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</si>
  <si>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</si>
  <si>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</si>
  <si>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</si>
  <si>
    <t>　うち単独</t>
  </si>
  <si>
    <t>災害復旧事業費</t>
  </si>
  <si>
    <t>失業対策事業費</t>
  </si>
  <si>
    <t>歳出合計</t>
  </si>
  <si>
    <t>(2)各会計、関係団体の財政状況及び健全化判断比率（市町村）</t>
    <rPh sb="26" eb="29">
      <t>シチョウソン</t>
    </rPh>
    <phoneticPr fontId="6"/>
  </si>
  <si>
    <t>令和5年度</t>
  </si>
  <si>
    <t>長野県池田町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</si>
  <si>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</si>
  <si>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</si>
  <si>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</si>
  <si>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</si>
  <si>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</si>
  <si>
    <t>形式収支</t>
  </si>
  <si>
    <t>実質収支</t>
  </si>
  <si>
    <t>他会計等
からの
繰入金</t>
    <rPh sb="9" eb="11">
      <t>クリイレ</t>
    </rPh>
    <rPh sb="11" eb="12">
      <t>キン</t>
    </rPh>
    <phoneticPr fontId="30"/>
  </si>
  <si>
    <t>地方債
現在高</t>
  </si>
  <si>
    <t>備考</t>
    <rPh sb="0" eb="2">
      <t>ビコウ</t>
    </rPh>
    <phoneticPr fontId="6"/>
  </si>
  <si>
    <t>地方公社・第三セクター等名</t>
    <rPh sb="12" eb="13">
      <t>メイ</t>
    </rPh>
    <phoneticPr fontId="6"/>
  </si>
  <si>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</si>
  <si>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</si>
  <si>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</si>
  <si>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</si>
  <si>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</si>
  <si>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6"/>
  </si>
  <si>
    <t>当該団体からの損失補償に係る債務残高</t>
  </si>
  <si>
    <t>一般会計等
負担見込額</t>
  </si>
  <si>
    <t>一般会計</t>
  </si>
  <si>
    <t>工場誘致等特別会計</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</si>
  <si>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</si>
  <si>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</si>
  <si>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</si>
  <si>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</si>
  <si>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</si>
  <si>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</si>
  <si>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</si>
  <si>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</si>
  <si>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</si>
  <si>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</si>
  <si>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</si>
  <si>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</si>
  <si>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6"/>
  </si>
  <si>
    <t>国民健康保険特別会計</t>
  </si>
  <si>
    <t>後期高齢者医療特別会計</t>
  </si>
  <si>
    <t>水道事業会計</t>
  </si>
  <si>
    <t>法適用企業</t>
  </si>
  <si>
    <t>下水道事業会計</t>
  </si>
  <si>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</si>
  <si>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</si>
  <si>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</si>
  <si>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0"/>
  </si>
  <si>
    <t>左のうち
一般会計等
負担見込額</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</si>
  <si>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</si>
  <si>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</si>
  <si>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</si>
  <si>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</si>
  <si>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</si>
  <si>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将来負担の状況</t>
  </si>
  <si>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</si>
  <si>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</si>
  <si>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0"/>
  </si>
  <si>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</si>
  <si>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</si>
  <si>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</si>
  <si>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</si>
  <si>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</si>
  <si>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</si>
  <si>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6"/>
  </si>
  <si>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</si>
  <si>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</si>
  <si>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</si>
  <si>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</si>
  <si>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</si>
  <si>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</si>
  <si>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</si>
  <si>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</si>
  <si>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</si>
  <si>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</si>
  <si>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</si>
  <si>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</si>
  <si>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</si>
  <si>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</si>
  <si>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</si>
  <si>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</si>
  <si>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</si>
  <si>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0"/>
  </si>
  <si>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</si>
  <si>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6"/>
  </si>
  <si>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</si>
  <si>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</si>
  <si>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</si>
  <si>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</si>
  <si>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</si>
  <si>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(Ｅ)</t>
  </si>
  <si>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</si>
  <si>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</si>
  <si>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</si>
  <si>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</si>
  <si>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</si>
  <si>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</si>
  <si>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</si>
  <si>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</si>
  <si>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</si>
  <si>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</si>
  <si>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</si>
  <si>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</si>
  <si>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</si>
  <si>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</si>
  <si>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</si>
  <si>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令和5年度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</si>
  <si>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</si>
  <si>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</si>
  <si>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</si>
  <si>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6"/>
  </si>
  <si>
    <t>(Ｂ)</t>
  </si>
  <si>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</si>
  <si>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</si>
  <si>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</si>
  <si>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</si>
  <si>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</si>
  <si>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</si>
  <si>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</si>
  <si>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</si>
  <si>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</si>
  <si>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</si>
  <si>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</si>
  <si>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</si>
  <si>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</si>
  <si>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</si>
  <si>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</si>
  <si>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</si>
  <si>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</si>
  <si>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</si>
  <si>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</si>
  <si>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</si>
  <si>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</si>
  <si>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</si>
  <si>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</si>
  <si>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</si>
  <si>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</si>
  <si>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</si>
  <si>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</si>
  <si>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</si>
  <si>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</si>
  <si>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</si>
  <si>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</si>
  <si>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</si>
  <si>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</si>
  <si>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</si>
  <si>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</si>
  <si>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</si>
  <si>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</si>
  <si>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</si>
  <si>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</si>
  <si>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</si>
  <si>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</si>
  <si>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</si>
  <si>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</si>
  <si>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</si>
  <si>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</si>
  <si>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</si>
  <si>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</si>
  <si>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</si>
  <si>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</si>
  <si>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</si>
  <si>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</si>
  <si>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</si>
  <si>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</si>
  <si>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</si>
  <si>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</si>
  <si>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</si>
  <si>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</si>
  <si>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</si>
  <si>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</si>
  <si>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</si>
  <si>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</si>
  <si>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</si>
  <si>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</si>
  <si>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</si>
  <si>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R03</t>
  </si>
  <si>
    <t>R04</t>
  </si>
  <si>
    <t>R05</t>
  </si>
  <si>
    <t>▲ 7.42</t>
  </si>
  <si>
    <t>▲ 1.03</t>
  </si>
  <si>
    <t>▲ 0.19</t>
  </si>
  <si>
    <t>水道事業会計</t>
  </si>
  <si>
    <t>下水道事業会計</t>
  </si>
  <si>
    <t>一般会計</t>
  </si>
  <si>
    <t>国民健康保険特別会計</t>
  </si>
  <si>
    <t>工場誘致等特別会計</t>
  </si>
  <si>
    <t>後期高齢者医療特別会計</t>
  </si>
  <si>
    <t>その他会計（赤字）</t>
  </si>
  <si>
    <t>その他会計（黒字）</t>
  </si>
  <si>
    <t>R01</t>
  </si>
  <si>
    <t>R02</t>
  </si>
  <si>
    <t>R03</t>
  </si>
  <si>
    <t>R04</t>
  </si>
  <si>
    <t>R05</t>
  </si>
  <si>
    <t>公共施設等整備基金</t>
  </si>
  <si>
    <t>てるてる坊主のふるさと応援基金</t>
  </si>
  <si>
    <t>福祉基金</t>
  </si>
  <si>
    <t>土地開発基金</t>
  </si>
  <si>
    <t>てるてる坊主基金</t>
  </si>
  <si>
    <t>-</t>
  </si>
  <si>
    <t>北アルプス広域連合</t>
    <rPh sb="0" eb="1">
      <t>キタ</t>
    </rPh>
    <rPh sb="5" eb="9">
      <t>コウイキレンゴウ</t>
    </rPh>
    <phoneticPr fontId="3"/>
  </si>
  <si>
    <t>（一般会計）</t>
  </si>
  <si>
    <t>（一般会計）</t>
    <rPh sb="1" eb="3">
      <t>イッパン</t>
    </rPh>
    <rPh sb="3" eb="5">
      <t>カイケイ</t>
    </rPh>
    <phoneticPr fontId="3"/>
  </si>
  <si>
    <t>（ふるさと市町村圏事業特別会計）</t>
    <rPh sb="5" eb="8">
      <t>シチョウソン</t>
    </rPh>
    <rPh sb="8" eb="9">
      <t>ケン</t>
    </rPh>
    <rPh sb="9" eb="11">
      <t>ジギョウ</t>
    </rPh>
    <rPh sb="11" eb="15">
      <t>トクベツカイケイ</t>
    </rPh>
    <phoneticPr fontId="6"/>
  </si>
  <si>
    <t>（介護老人保健施設事業特別会計）</t>
    <rPh sb="1" eb="5">
      <t>カイゴロウジン</t>
    </rPh>
    <rPh sb="5" eb="7">
      <t>ホケン</t>
    </rPh>
    <rPh sb="7" eb="9">
      <t>シセツ</t>
    </rPh>
    <rPh sb="9" eb="11">
      <t>ジギョウ</t>
    </rPh>
    <rPh sb="11" eb="13">
      <t>トクベツ</t>
    </rPh>
    <rPh sb="13" eb="15">
      <t>カイケイ</t>
    </rPh>
    <phoneticPr fontId="6"/>
  </si>
  <si>
    <t>（介護保険事業特別会計）</t>
    <rPh sb="1" eb="5">
      <t>カイゴホケン</t>
    </rPh>
    <rPh sb="5" eb="7">
      <t>ジギョウ</t>
    </rPh>
    <rPh sb="7" eb="11">
      <t>トクベツカイケイ</t>
    </rPh>
    <phoneticPr fontId="6"/>
  </si>
  <si>
    <t>長野県市町村自治振興組合</t>
  </si>
  <si>
    <t>長野県後期高齢者医療広域連合</t>
  </si>
  <si>
    <t>（後期高齢者医療事業特別会計）</t>
  </si>
  <si>
    <t>長野県市町村総合事務組合</t>
  </si>
  <si>
    <t>（非常勤職員公務災害補償特別会計）</t>
    <rPh sb="12" eb="14">
      <t>トクベツ</t>
    </rPh>
    <rPh sb="14" eb="16">
      <t>カイケイ</t>
    </rPh>
    <phoneticPr fontId="6"/>
  </si>
  <si>
    <t>中信地域町村交通災害共済事務組合</t>
  </si>
  <si>
    <t>穂高広域施設組合</t>
  </si>
  <si>
    <t>池田松川施設組合</t>
  </si>
  <si>
    <t>高瀬広域水道企業団</t>
  </si>
  <si>
    <t>長野県地方税滞納整理機構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</si>
</sst>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6">
    <font>
      <sz val="11"/>
      <color theme="1"/>
      <name val="ＭＳ ゴシック"/>
      <family val="2"/>
      <charset val="128"/>
    </font>
    <font>
      <sz val="10"/>
      <color theme="1"/>
      <name val="Arial"/>
      <family val="2"/>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b/>
      <sz val="14"/>
      <color rgb="FF000000"/>
      <name val="ＭＳ ゴシック"/>
      <family val="2"/>
    </font>
    <font>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medium">
        <color auto="1"/>
      </left>
      <right style="thin">
        <color auto="1"/>
      </right>
      <top/>
      <bottom/>
    </border>
    <border>
      <left style="thin">
        <color auto="1"/>
      </left>
      <right style="thin">
        <color auto="1"/>
      </right>
      <top/>
      <bottom/>
    </border>
    <border>
      <left style="thin">
        <color auto="1"/>
      </left>
      <right style="medium">
        <color auto="1"/>
      </right>
      <top/>
      <bottom/>
    </border>
    <border>
      <left style="thin">
        <color auto="1"/>
      </left>
      <right style="thin">
        <color auto="1"/>
      </right>
      <top/>
      <bottom style="thin">
        <color auto="1"/>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right style="medium">
        <color auto="1"/>
      </right>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style="thin">
        <color auto="1"/>
      </left>
      <right style="thin">
        <color auto="1"/>
      </right>
      <top/>
      <bottom style="medium">
        <color auto="1"/>
      </bottom>
    </border>
    <border>
      <left/>
      <right/>
      <top/>
      <bottom style="medium">
        <color auto="1"/>
      </bottom>
    </border>
    <border>
      <left/>
      <right style="medium">
        <color auto="1"/>
      </right>
      <top/>
      <bottom style="medium">
        <color auto="1"/>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style="medium">
        <color auto="1"/>
      </left>
      <right style="thin">
        <color auto="1"/>
      </right>
      <top/>
      <bottom style="thin">
        <color auto="1"/>
      </bottom>
    </border>
    <border>
      <left style="thin">
        <color auto="1"/>
      </left>
      <right/>
      <top style="medium">
        <color auto="1"/>
      </top>
      <bottom/>
    </border>
    <border>
      <left style="thin">
        <color auto="1"/>
      </left>
      <right style="medium">
        <color auto="1"/>
      </right>
      <top/>
      <bottom style="thin">
        <color auto="1"/>
      </bottom>
    </border>
    <border>
      <left/>
      <right style="medium">
        <color auto="1"/>
      </right>
      <top/>
      <bottom style="thin">
        <color auto="1"/>
      </bottom>
    </border>
    <border>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style="medium">
        <color auto="1"/>
      </right>
      <top style="thin">
        <color auto="1"/>
      </top>
      <bottom/>
    </border>
    <border>
      <left/>
      <right style="thin">
        <color auto="1"/>
      </right>
      <top style="medium">
        <color auto="1"/>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thin">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border>
    <border>
      <left/>
      <right style="hair">
        <color auto="1"/>
      </right>
      <top/>
      <bottom/>
    </border>
    <border>
      <left style="hair">
        <color auto="1"/>
      </left>
      <right style="hair">
        <color auto="1"/>
      </right>
      <top/>
      <bottom/>
    </border>
    <border>
      <left style="hair">
        <color auto="1"/>
      </left>
      <right/>
      <top/>
      <bottom/>
    </border>
    <border>
      <left style="hair">
        <color auto="1"/>
      </left>
      <right style="thin">
        <color auto="1"/>
      </right>
      <top/>
      <bottom/>
    </border>
    <border>
      <left/>
      <right style="hair">
        <color auto="1"/>
      </right>
      <top/>
      <bottom style="thin">
        <color auto="1"/>
      </bottom>
    </border>
    <border>
      <left style="hair">
        <color auto="1"/>
      </left>
      <right style="hair">
        <color auto="1"/>
      </right>
      <top/>
      <bottom style="thin">
        <color auto="1"/>
      </bottom>
    </border>
    <border>
      <left style="hair">
        <color auto="1"/>
      </left>
      <right/>
      <top/>
      <bottom style="thin">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right style="medium">
        <color auto="1"/>
      </right>
      <top style="double">
        <color auto="1"/>
      </top>
      <bottom style="hair">
        <color auto="1"/>
      </bottom>
    </border>
    <border>
      <left style="thin">
        <color auto="1"/>
      </left>
      <right style="hair">
        <color auto="1"/>
      </right>
      <top style="double">
        <color auto="1"/>
      </top>
      <bottom style="hair">
        <color auto="1"/>
      </bottom>
    </border>
    <border>
      <left style="hair">
        <color auto="1"/>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double">
        <color auto="1"/>
      </top>
      <bottom style="hair">
        <color auto="1"/>
      </bottom>
    </border>
    <border>
      <left style="hair">
        <color auto="1"/>
      </left>
      <right style="medium">
        <color auto="1"/>
      </right>
      <top style="double">
        <color auto="1"/>
      </top>
      <bottom style="hair">
        <color auto="1"/>
      </bottom>
    </border>
    <border>
      <left/>
      <right style="hair">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right style="medium">
        <color auto="1"/>
      </right>
      <top style="hair">
        <color auto="1"/>
      </top>
      <bottom style="hair">
        <color auto="1"/>
      </bottom>
    </border>
    <border>
      <left style="thin">
        <color auto="1"/>
      </left>
      <right style="hair">
        <color auto="1"/>
      </right>
      <top style="hair">
        <color auto="1"/>
      </top>
      <bottom style="hair">
        <color auto="1"/>
      </bottom>
    </border>
    <border>
      <left style="hair">
        <color auto="1"/>
      </left>
      <right/>
      <top style="hair">
        <color auto="1"/>
      </top>
      <bottom style="hair">
        <color auto="1"/>
      </bottom>
    </border>
    <border>
      <left style="medium">
        <color auto="1"/>
      </left>
      <right/>
      <top style="hair">
        <color auto="1"/>
      </top>
      <bottom style="hair">
        <color auto="1"/>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top style="thin">
        <color auto="1"/>
      </top>
      <bottom style="medium">
        <color auto="1"/>
      </bottom>
    </border>
    <border>
      <left style="medium">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right style="hair">
        <color auto="1"/>
      </right>
      <top style="thin">
        <color auto="1"/>
      </top>
      <bottom style="hair">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border>
    <border>
      <left style="hair">
        <color auto="1"/>
      </left>
      <right style="medium">
        <color auto="1"/>
      </right>
      <top/>
      <bottom/>
    </border>
    <border>
      <left style="thin">
        <color auto="1"/>
      </left>
      <right style="hair">
        <color auto="1"/>
      </right>
      <top style="thin">
        <color auto="1"/>
      </top>
      <bottom/>
    </border>
    <border>
      <left style="hair">
        <color auto="1"/>
      </left>
      <right style="medium">
        <color auto="1"/>
      </right>
      <top style="thin">
        <color auto="1"/>
      </top>
      <bottom/>
    </border>
    <border>
      <left style="hair">
        <color auto="1"/>
      </left>
      <right style="thin">
        <color auto="1"/>
      </right>
      <top style="thin">
        <color auto="1"/>
      </top>
      <bottom/>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39">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cellStyleXfs>
  <cellXfs count="1202">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7" fillId="2" borderId="1" xfId="20" applyFont="1" applyFill="1" applyBorder="1" applyAlignment="1">
      <alignment/>
      <protection/>
    </xf>
    <xf numFmtId="0" fontId="7" fillId="2" borderId="2" xfId="20" applyFont="1" applyFill="1" applyBorder="1" applyAlignment="1">
      <alignment horizontal="right" vertical="top"/>
      <protection/>
    </xf>
    <xf numFmtId="0" fontId="7" fillId="2" borderId="3" xfId="20" applyFont="1" applyFill="1" applyBorder="1" applyAlignment="1">
      <alignment horizontal="right" vertical="top"/>
      <protection/>
    </xf>
    <xf numFmtId="0" fontId="7" fillId="2" borderId="4" xfId="20" applyFont="1" applyFill="1" applyBorder="1" applyAlignment="1">
      <alignment horizontal="center" vertical="center"/>
      <protection/>
    </xf>
    <xf numFmtId="0" fontId="7" fillId="2" borderId="5" xfId="20" applyFont="1" applyFill="1" applyBorder="1" applyAlignment="1">
      <alignment horizontal="center" vertical="center"/>
      <protection/>
    </xf>
    <xf numFmtId="0" fontId="7" fillId="2" borderId="6" xfId="20" applyFont="1" applyFill="1" applyBorder="1" applyAlignment="1">
      <alignment horizontal="center" vertical="center"/>
      <protection/>
    </xf>
    <xf numFmtId="0" fontId="7" fillId="0" borderId="7" xfId="20" applyFont="1" applyBorder="1" applyAlignment="1">
      <alignment horizontal="center" vertical="center" wrapText="1"/>
      <protection/>
    </xf>
    <xf numFmtId="176" fontId="7" fillId="0" borderId="4" xfId="20" applyNumberFormat="1" applyFont="1" applyBorder="1" applyAlignment="1">
      <alignment horizontal="right" vertical="center" shrinkToFit="1"/>
      <protection/>
    </xf>
    <xf numFmtId="176" fontId="7" fillId="0" borderId="5" xfId="20" applyNumberFormat="1" applyFont="1" applyBorder="1" applyAlignment="1">
      <alignment horizontal="right" vertical="center" shrinkToFit="1"/>
      <protection/>
    </xf>
    <xf numFmtId="176" fontId="7" fillId="0" borderId="8" xfId="20" applyNumberFormat="1" applyFont="1" applyBorder="1" applyAlignment="1">
      <alignment horizontal="right" vertical="center" shrinkToFit="1"/>
      <protection/>
    </xf>
    <xf numFmtId="0" fontId="7" fillId="0" borderId="9" xfId="20" applyFont="1" applyBorder="1" applyAlignment="1">
      <alignment horizontal="center" vertical="center" wrapText="1"/>
      <protection/>
    </xf>
    <xf numFmtId="176" fontId="7" fillId="0" borderId="10" xfId="20" applyNumberFormat="1" applyFont="1" applyBorder="1" applyAlignment="1">
      <alignment horizontal="right" vertical="center" shrinkToFit="1"/>
      <protection/>
    </xf>
    <xf numFmtId="176" fontId="7" fillId="0" borderId="11" xfId="20" applyNumberFormat="1" applyFont="1" applyBorder="1" applyAlignment="1">
      <alignment horizontal="right" vertical="center" shrinkToFit="1"/>
      <protection/>
    </xf>
    <xf numFmtId="176" fontId="7" fillId="0" borderId="12" xfId="20" applyNumberFormat="1" applyFont="1" applyBorder="1" applyAlignment="1">
      <alignment horizontal="right" vertical="center" shrinkToFit="1"/>
      <protection/>
    </xf>
    <xf numFmtId="0" fontId="7" fillId="0" borderId="13" xfId="20" applyFont="1" applyBorder="1" applyAlignment="1">
      <alignment horizontal="center" vertical="center"/>
      <protection/>
    </xf>
    <xf numFmtId="176" fontId="7" fillId="0" borderId="14" xfId="20" applyNumberFormat="1" applyFont="1" applyBorder="1" applyAlignment="1">
      <alignment horizontal="right" vertical="center" shrinkToFit="1"/>
      <protection/>
    </xf>
    <xf numFmtId="176" fontId="7" fillId="0" borderId="15" xfId="20" applyNumberFormat="1" applyFont="1" applyBorder="1" applyAlignment="1">
      <alignment horizontal="right" vertical="center" shrinkToFit="1"/>
      <protection/>
    </xf>
    <xf numFmtId="176" fontId="7" fillId="0" borderId="16" xfId="20" applyNumberFormat="1" applyFont="1" applyBorder="1" applyAlignment="1">
      <alignment horizontal="right" vertical="center" shrinkToFit="1"/>
      <protection/>
    </xf>
    <xf numFmtId="0" fontId="7"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7" fillId="3" borderId="1" xfId="21" applyFont="1" applyFill="1" applyBorder="1" applyAlignment="1">
      <alignment/>
      <protection/>
    </xf>
    <xf numFmtId="0" fontId="7" fillId="3" borderId="2" xfId="21" applyFont="1" applyFill="1" applyBorder="1" applyAlignment="1">
      <alignment horizontal="right" vertical="top"/>
      <protection/>
    </xf>
    <xf numFmtId="0" fontId="7" fillId="3" borderId="3" xfId="21" applyFont="1" applyFill="1" applyBorder="1" applyAlignment="1">
      <alignment horizontal="right" vertical="top"/>
      <protection/>
    </xf>
    <xf numFmtId="0" fontId="7" fillId="3" borderId="17" xfId="21" applyFont="1" applyFill="1" applyBorder="1" applyAlignment="1">
      <alignment horizontal="center" vertical="center"/>
      <protection/>
    </xf>
    <xf numFmtId="0" fontId="7" fillId="3" borderId="5" xfId="21" applyFont="1" applyFill="1" applyBorder="1" applyAlignment="1">
      <alignment horizontal="center" vertical="center"/>
      <protection/>
    </xf>
    <xf numFmtId="0" fontId="7" fillId="3" borderId="8" xfId="21" applyFont="1" applyFill="1" applyBorder="1" applyAlignment="1">
      <alignment horizontal="center" vertical="center"/>
      <protection/>
    </xf>
    <xf numFmtId="0" fontId="7" fillId="0" borderId="18" xfId="21" applyFont="1" applyBorder="1" applyAlignment="1">
      <alignment vertical="center" wrapText="1"/>
      <protection/>
    </xf>
    <xf numFmtId="176" fontId="7" fillId="0" borderId="19" xfId="21" applyNumberFormat="1" applyFont="1" applyBorder="1" applyAlignment="1">
      <alignment horizontal="right" vertical="center" shrinkToFit="1"/>
      <protection/>
    </xf>
    <xf numFmtId="176" fontId="7" fillId="0" borderId="20" xfId="21" applyNumberFormat="1" applyFont="1" applyBorder="1" applyAlignment="1">
      <alignment horizontal="right" vertical="center" shrinkToFit="1"/>
      <protection/>
    </xf>
    <xf numFmtId="176" fontId="7" fillId="0" borderId="21" xfId="21" applyNumberFormat="1" applyFont="1" applyBorder="1" applyAlignment="1">
      <alignment horizontal="right" vertical="center" shrinkToFit="1"/>
      <protection/>
    </xf>
    <xf numFmtId="0" fontId="7" fillId="0" borderId="22" xfId="21" applyFont="1" applyBorder="1" applyAlignment="1">
      <alignment vertical="center"/>
      <protection/>
    </xf>
    <xf numFmtId="176" fontId="7" fillId="0" borderId="23" xfId="21" applyNumberFormat="1" applyFont="1" applyBorder="1" applyAlignment="1">
      <alignment horizontal="right" vertical="center" shrinkToFit="1"/>
      <protection/>
    </xf>
    <xf numFmtId="176" fontId="7" fillId="0" borderId="24" xfId="21" applyNumberFormat="1" applyFont="1" applyBorder="1" applyAlignment="1">
      <alignment horizontal="right" vertical="center" shrinkToFit="1"/>
      <protection/>
    </xf>
    <xf numFmtId="176" fontId="7" fillId="0" borderId="25" xfId="21" applyNumberFormat="1" applyFont="1" applyBorder="1" applyAlignment="1">
      <alignment horizontal="right" vertical="center" shrinkToFit="1"/>
      <protection/>
    </xf>
    <xf numFmtId="0" fontId="7" fillId="0" borderId="9" xfId="21" applyFont="1" applyBorder="1" applyAlignment="1">
      <alignment vertical="center"/>
      <protection/>
    </xf>
    <xf numFmtId="0" fontId="7" fillId="0" borderId="13" xfId="21" applyFont="1" applyBorder="1" applyAlignment="1">
      <alignment vertical="center"/>
      <protection/>
    </xf>
    <xf numFmtId="176" fontId="7" fillId="0" borderId="14" xfId="21" applyNumberFormat="1" applyFont="1" applyBorder="1" applyAlignment="1">
      <alignment horizontal="right" vertical="center" shrinkToFit="1"/>
      <protection/>
    </xf>
    <xf numFmtId="176" fontId="7" fillId="0" borderId="15" xfId="21" applyNumberFormat="1" applyFont="1" applyBorder="1" applyAlignment="1">
      <alignment horizontal="right" vertical="center" shrinkToFit="1"/>
      <protection/>
    </xf>
    <xf numFmtId="176" fontId="7" fillId="0" borderId="16" xfId="21" applyNumberFormat="1" applyFont="1" applyBorder="1" applyAlignment="1">
      <alignment horizontal="right" vertical="center" shrinkToFit="1"/>
      <protection/>
    </xf>
    <xf numFmtId="0" fontId="8" fillId="0" borderId="0" xfId="21" applyFont="1" applyAlignment="1">
      <alignment vertical="center"/>
      <protection/>
    </xf>
    <xf numFmtId="0" fontId="8" fillId="0" borderId="0" xfId="21" applyFont="1" applyAlignment="1">
      <alignment vertical="center" wrapText="1"/>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0" fontId="8" fillId="0" borderId="26" xfId="22" applyFont="1" applyBorder="1" applyAlignment="1">
      <alignment vertical="center" wrapText="1"/>
      <protection/>
    </xf>
    <xf numFmtId="177" fontId="8" fillId="0" borderId="19" xfId="22" applyNumberFormat="1" applyFont="1" applyBorder="1" applyAlignment="1">
      <alignment horizontal="right" vertical="center" shrinkToFit="1"/>
      <protection/>
    </xf>
    <xf numFmtId="177" fontId="8" fillId="0" borderId="20" xfId="22" applyNumberFormat="1" applyFont="1" applyBorder="1" applyAlignment="1">
      <alignment horizontal="right" vertical="center" shrinkToFit="1"/>
      <protection/>
    </xf>
    <xf numFmtId="177" fontId="8" fillId="0" borderId="21" xfId="22" applyNumberFormat="1" applyFont="1" applyBorder="1" applyAlignment="1">
      <alignment horizontal="right" vertical="center" shrinkToFit="1"/>
      <protection/>
    </xf>
    <xf numFmtId="0" fontId="8" fillId="0" borderId="27" xfId="22" applyFont="1" applyBorder="1" applyAlignment="1">
      <alignment vertical="center"/>
      <protection/>
    </xf>
    <xf numFmtId="177" fontId="8" fillId="0" borderId="23" xfId="22" applyNumberFormat="1" applyFont="1" applyBorder="1" applyAlignment="1">
      <alignment horizontal="right" vertical="center" shrinkToFit="1"/>
      <protection/>
    </xf>
    <xf numFmtId="177" fontId="8" fillId="0" borderId="24" xfId="22" applyNumberFormat="1" applyFont="1" applyBorder="1" applyAlignment="1">
      <alignment horizontal="right" vertical="center" shrinkToFit="1"/>
      <protection/>
    </xf>
    <xf numFmtId="177" fontId="8" fillId="0" borderId="25" xfId="22" applyNumberFormat="1" applyFont="1" applyBorder="1" applyAlignment="1">
      <alignment horizontal="right" vertical="center" shrinkToFit="1"/>
      <protection/>
    </xf>
    <xf numFmtId="0" fontId="8" fillId="0" borderId="28" xfId="22" applyFont="1" applyBorder="1" applyAlignment="1">
      <alignment vertical="center"/>
      <protection/>
    </xf>
    <xf numFmtId="0" fontId="8" fillId="0" borderId="29" xfId="22" applyFont="1" applyBorder="1" applyAlignment="1">
      <alignment vertical="center"/>
      <protection/>
    </xf>
    <xf numFmtId="177" fontId="8" fillId="0" borderId="14" xfId="22" applyNumberFormat="1" applyFont="1" applyBorder="1" applyAlignment="1">
      <alignment horizontal="right" vertical="center" shrinkToFit="1"/>
      <protection/>
    </xf>
    <xf numFmtId="177" fontId="8" fillId="0" borderId="15" xfId="22" applyNumberFormat="1" applyFont="1" applyBorder="1" applyAlignment="1">
      <alignment horizontal="right" vertical="center" shrinkToFit="1"/>
      <protection/>
    </xf>
    <xf numFmtId="177" fontId="8" fillId="0" borderId="16" xfId="22" applyNumberFormat="1" applyFont="1" applyBorder="1" applyAlignment="1">
      <alignment horizontal="right" vertical="center" shrinkToFit="1"/>
      <protection/>
    </xf>
    <xf numFmtId="0" fontId="8" fillId="0" borderId="0" xfId="22" applyFont="1" applyAlignment="1">
      <alignment/>
      <protection/>
    </xf>
    <xf numFmtId="0" fontId="9" fillId="0" borderId="0" xfId="22" applyFont="1" applyAlignment="1">
      <alignment/>
      <protection/>
    </xf>
    <xf numFmtId="0" fontId="9" fillId="0" borderId="0" xfId="22" applyFont="1" applyAlignment="1">
      <alignment vertical="center"/>
      <protection/>
    </xf>
    <xf numFmtId="177" fontId="9" fillId="0" borderId="0" xfId="22" applyNumberFormat="1" applyFont="1" applyAlignment="1">
      <alignment horizontal="right" vertical="center" shrinkToFit="1"/>
      <protection/>
    </xf>
    <xf numFmtId="0" fontId="10" fillId="0" borderId="0" xfId="22" applyFont="1" applyAlignment="1">
      <alignment horizontal="center" vertical="center" shrinkToFit="1"/>
      <protection/>
    </xf>
    <xf numFmtId="0" fontId="9" fillId="4" borderId="1" xfId="22" applyFont="1" applyFill="1" applyBorder="1" applyAlignment="1">
      <alignment/>
      <protection/>
    </xf>
    <xf numFmtId="0" fontId="9" fillId="4" borderId="2" xfId="22" applyFont="1" applyFill="1" applyBorder="1" applyAlignment="1">
      <alignment/>
      <protection/>
    </xf>
    <xf numFmtId="0" fontId="9" fillId="4" borderId="2" xfId="22" applyFont="1" applyFill="1" applyBorder="1" applyAlignment="1">
      <alignment horizontal="right" vertical="center"/>
      <protection/>
    </xf>
    <xf numFmtId="0" fontId="9" fillId="4" borderId="3" xfId="22" applyFont="1" applyFill="1" applyBorder="1" applyAlignment="1">
      <alignment horizontal="right" vertical="top"/>
      <protection/>
    </xf>
    <xf numFmtId="0" fontId="9" fillId="4" borderId="17" xfId="22" applyFont="1" applyFill="1" applyBorder="1" applyAlignment="1">
      <alignment horizontal="center" vertical="center"/>
      <protection/>
    </xf>
    <xf numFmtId="0" fontId="9" fillId="4" borderId="5" xfId="22" applyFont="1" applyFill="1" applyBorder="1" applyAlignment="1">
      <alignment horizontal="center" vertical="center"/>
      <protection/>
    </xf>
    <xf numFmtId="0" fontId="9" fillId="4" borderId="6" xfId="22" applyFont="1" applyFill="1" applyBorder="1" applyAlignment="1">
      <alignment horizontal="center" vertical="center"/>
      <protection/>
    </xf>
    <xf numFmtId="177" fontId="9" fillId="0" borderId="19" xfId="22" applyNumberFormat="1" applyFont="1" applyBorder="1" applyAlignment="1" applyProtection="1">
      <alignment horizontal="right" vertical="center" shrinkToFit="1"/>
      <protection locked="0"/>
    </xf>
    <xf numFmtId="177" fontId="9" fillId="0" borderId="20" xfId="22" applyNumberFormat="1" applyFont="1" applyBorder="1" applyAlignment="1" applyProtection="1">
      <alignment horizontal="right" vertical="center" shrinkToFit="1"/>
      <protection locked="0"/>
    </xf>
    <xf numFmtId="177" fontId="9" fillId="0" borderId="21" xfId="22" applyNumberFormat="1" applyFont="1" applyBorder="1" applyAlignment="1" applyProtection="1">
      <alignment horizontal="right" vertical="center" shrinkToFit="1"/>
      <protection locked="0"/>
    </xf>
    <xf numFmtId="177" fontId="9" fillId="0" borderId="30" xfId="22" applyNumberFormat="1" applyFont="1" applyBorder="1" applyAlignment="1" applyProtection="1">
      <alignment horizontal="right" vertical="center" shrinkToFit="1"/>
      <protection locked="0"/>
    </xf>
    <xf numFmtId="177" fontId="9" fillId="0" borderId="31" xfId="22" applyNumberFormat="1" applyFont="1" applyBorder="1" applyAlignment="1" applyProtection="1">
      <alignment horizontal="right" vertical="center" shrinkToFit="1"/>
      <protection locked="0"/>
    </xf>
    <xf numFmtId="177" fontId="9" fillId="0" borderId="32" xfId="22" applyNumberFormat="1" applyFont="1" applyBorder="1" applyAlignment="1" applyProtection="1">
      <alignment horizontal="right" vertical="center" shrinkToFit="1"/>
      <protection locked="0"/>
    </xf>
    <xf numFmtId="177" fontId="9" fillId="0" borderId="14" xfId="22" applyNumberFormat="1" applyFont="1" applyBorder="1" applyAlignment="1" applyProtection="1">
      <alignment horizontal="right" vertical="center" shrinkToFit="1"/>
      <protection locked="0"/>
    </xf>
    <xf numFmtId="177" fontId="9" fillId="0" borderId="15" xfId="22" applyNumberFormat="1" applyFont="1" applyBorder="1" applyAlignment="1" applyProtection="1">
      <alignment horizontal="right" vertical="center" shrinkToFit="1"/>
      <protection locked="0"/>
    </xf>
    <xf numFmtId="177" fontId="9" fillId="0" borderId="16" xfId="22" applyNumberFormat="1" applyFont="1" applyBorder="1" applyAlignment="1" applyProtection="1">
      <alignment horizontal="right" vertical="center" shrinkToFit="1"/>
      <protection locked="0"/>
    </xf>
    <xf numFmtId="0" fontId="11" fillId="0" borderId="0" xfId="22" applyFont="1" applyAlignment="1">
      <alignment horizontal="center" vertical="center" wrapText="1"/>
      <protection/>
    </xf>
    <xf numFmtId="0" fontId="9"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8" fillId="2" borderId="1" xfId="23" applyFont="1" applyFill="1" applyBorder="1" applyAlignment="1">
      <alignment/>
      <protection/>
    </xf>
    <xf numFmtId="0" fontId="8" fillId="2" borderId="2" xfId="23" applyFont="1" applyFill="1" applyBorder="1" applyAlignment="1">
      <alignment/>
      <protection/>
    </xf>
    <xf numFmtId="0" fontId="8" fillId="2" borderId="2" xfId="23" applyFont="1" applyFill="1" applyBorder="1" applyAlignment="1">
      <alignment horizontal="right" vertical="center"/>
      <protection/>
    </xf>
    <xf numFmtId="0" fontId="8" fillId="2" borderId="3" xfId="23" applyFont="1" applyFill="1" applyBorder="1" applyAlignment="1">
      <alignment horizontal="right" vertical="top"/>
      <protection/>
    </xf>
    <xf numFmtId="0" fontId="8" fillId="2" borderId="17" xfId="23" applyFont="1" applyFill="1" applyBorder="1" applyAlignment="1">
      <alignment horizontal="center" vertical="center"/>
      <protection/>
    </xf>
    <xf numFmtId="0" fontId="8" fillId="2" borderId="5" xfId="23" applyFont="1" applyFill="1" applyBorder="1" applyAlignment="1">
      <alignment horizontal="center" vertical="center"/>
      <protection/>
    </xf>
    <xf numFmtId="0" fontId="8" fillId="2" borderId="8" xfId="23" applyFont="1" applyFill="1" applyBorder="1" applyAlignment="1">
      <alignment horizontal="center" vertical="center"/>
      <protection/>
    </xf>
    <xf numFmtId="0" fontId="8" fillId="0" borderId="26" xfId="23" applyFont="1" applyBorder="1" applyAlignment="1">
      <alignment vertical="center" wrapText="1"/>
      <protection/>
    </xf>
    <xf numFmtId="0" fontId="8" fillId="0" borderId="27" xfId="23" applyFont="1" applyBorder="1" applyAlignment="1">
      <alignment vertical="center"/>
      <protection/>
    </xf>
    <xf numFmtId="0" fontId="8" fillId="0" borderId="28" xfId="23" applyFont="1" applyBorder="1" applyAlignment="1">
      <alignment vertical="center"/>
      <protection/>
    </xf>
    <xf numFmtId="0" fontId="8" fillId="0" borderId="33" xfId="23" applyFont="1" applyBorder="1" applyAlignment="1">
      <alignment vertical="center"/>
      <protection/>
    </xf>
    <xf numFmtId="0" fontId="8" fillId="0" borderId="27" xfId="23" applyFont="1" applyBorder="1" applyAlignment="1">
      <alignment vertical="center" wrapText="1"/>
      <protection/>
    </xf>
    <xf numFmtId="0" fontId="8" fillId="0" borderId="29" xfId="23" applyFont="1" applyBorder="1" applyAlignment="1">
      <alignment vertical="center"/>
      <protection/>
    </xf>
    <xf numFmtId="0" fontId="8" fillId="0" borderId="0" xfId="23" applyFont="1" applyAlignment="1">
      <alignment/>
      <protection/>
    </xf>
    <xf numFmtId="0" fontId="8" fillId="0" borderId="0" xfId="23" applyFont="1" applyAlignment="1">
      <alignment vertical="center"/>
      <protection/>
    </xf>
    <xf numFmtId="0" fontId="8" fillId="0" borderId="0" xfId="23" applyFont="1" applyAlignment="1">
      <alignment horizontal="left" vertical="center"/>
      <protection/>
    </xf>
    <xf numFmtId="177" fontId="8" fillId="0" borderId="0" xfId="23" applyNumberFormat="1" applyFont="1" applyAlignment="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4" borderId="5" xfId="24" applyFont="1" applyFill="1" applyBorder="1" applyAlignment="1">
      <alignment horizontal="center" vertical="center"/>
      <protection/>
    </xf>
    <xf numFmtId="0" fontId="15" fillId="4" borderId="6" xfId="24" applyFont="1" applyFill="1" applyBorder="1" applyAlignment="1">
      <alignment horizontal="center" vertical="center"/>
      <protection/>
    </xf>
    <xf numFmtId="0" fontId="13" fillId="0" borderId="7" xfId="20" applyFont="1" applyBorder="1" applyAlignment="1">
      <alignment horizontal="center" vertical="center" wrapText="1"/>
      <protection/>
    </xf>
    <xf numFmtId="177" fontId="13" fillId="0" borderId="5" xfId="24" applyNumberFormat="1" applyFont="1" applyBorder="1" applyAlignment="1">
      <alignment horizontal="right" vertical="center" shrinkToFit="1"/>
      <protection/>
    </xf>
    <xf numFmtId="177" fontId="13" fillId="0" borderId="8" xfId="24" applyNumberFormat="1" applyFont="1" applyBorder="1" applyAlignment="1">
      <alignment horizontal="right" vertical="center" shrinkToFit="1"/>
      <protection/>
    </xf>
    <xf numFmtId="0" fontId="13" fillId="0" borderId="9" xfId="20" applyFont="1" applyBorder="1" applyAlignment="1">
      <alignment horizontal="center" vertical="center" wrapText="1"/>
      <protection/>
    </xf>
    <xf numFmtId="177" fontId="13" fillId="0" borderId="11" xfId="24" applyNumberFormat="1" applyFont="1" applyBorder="1" applyAlignment="1">
      <alignment horizontal="right" vertical="center" shrinkToFit="1"/>
      <protection/>
    </xf>
    <xf numFmtId="177" fontId="13" fillId="0" borderId="12" xfId="24" applyNumberFormat="1" applyFont="1" applyBorder="1" applyAlignment="1">
      <alignment horizontal="right" vertical="center" shrinkToFit="1"/>
      <protection/>
    </xf>
    <xf numFmtId="177" fontId="13" fillId="0" borderId="24" xfId="24" applyNumberFormat="1" applyFont="1" applyBorder="1" applyAlignment="1">
      <alignment horizontal="right" vertical="center" shrinkToFit="1"/>
      <protection/>
    </xf>
    <xf numFmtId="177" fontId="13" fillId="0" borderId="25" xfId="24" applyNumberFormat="1" applyFont="1" applyBorder="1" applyAlignment="1">
      <alignment horizontal="right" vertical="center" shrinkToFit="1"/>
      <protection/>
    </xf>
    <xf numFmtId="0" fontId="13" fillId="0" borderId="30" xfId="20" applyFont="1" applyBorder="1" applyAlignment="1">
      <alignment horizontal="center" vertical="center"/>
      <protection/>
    </xf>
    <xf numFmtId="177" fontId="13" fillId="0" borderId="24" xfId="24" applyNumberFormat="1" applyFont="1" applyBorder="1" applyAlignment="1" applyProtection="1">
      <alignment horizontal="right" vertical="center" shrinkToFit="1"/>
      <protection locked="0"/>
    </xf>
    <xf numFmtId="177" fontId="13" fillId="0" borderId="25" xfId="24" applyNumberFormat="1" applyFont="1" applyBorder="1" applyAlignment="1" applyProtection="1">
      <alignment horizontal="right" vertical="center" shrinkToFit="1"/>
      <protection locked="0"/>
    </xf>
    <xf numFmtId="0" fontId="13" fillId="0" borderId="34" xfId="20" applyFont="1" applyBorder="1" applyAlignment="1">
      <alignment horizontal="center" vertical="center"/>
      <protection/>
    </xf>
    <xf numFmtId="177" fontId="13" fillId="0" borderId="15" xfId="24" applyNumberFormat="1" applyFont="1" applyBorder="1" applyAlignment="1" applyProtection="1">
      <alignment horizontal="right" vertical="center" shrinkToFit="1"/>
      <protection locked="0"/>
    </xf>
    <xf numFmtId="177" fontId="13" fillId="0" borderId="16" xfId="24" applyNumberFormat="1" applyFont="1" applyBorder="1" applyAlignment="1" applyProtection="1">
      <alignment horizontal="right" vertical="center" shrinkToFit="1"/>
      <protection locked="0"/>
    </xf>
    <xf numFmtId="0" fontId="13" fillId="0" borderId="1" xfId="20" applyFont="1" applyBorder="1" applyAlignment="1">
      <alignment horizontal="center" vertical="center"/>
      <protection/>
    </xf>
    <xf numFmtId="177" fontId="13" fillId="0" borderId="35" xfId="24" applyNumberFormat="1" applyFont="1" applyBorder="1" applyAlignment="1">
      <alignment horizontal="right" vertical="center" shrinkToFit="1"/>
      <protection/>
    </xf>
    <xf numFmtId="177" fontId="13" fillId="0" borderId="6" xfId="24" applyNumberFormat="1" applyFont="1" applyBorder="1" applyAlignment="1">
      <alignment horizontal="right" vertical="center" shrinkToFit="1"/>
      <protection/>
    </xf>
    <xf numFmtId="178" fontId="17" fillId="0" borderId="28" xfId="25" applyNumberFormat="1" applyFont="1" applyBorder="1" applyAlignment="1">
      <alignment vertical="center"/>
      <protection/>
    </xf>
    <xf numFmtId="178" fontId="17" fillId="0" borderId="36"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7" xfId="25" applyNumberFormat="1" applyFont="1" applyBorder="1" applyAlignment="1">
      <alignment horizontal="center" vertical="center"/>
      <protection/>
    </xf>
    <xf numFmtId="178" fontId="17" fillId="0" borderId="38"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9" xfId="25" applyNumberFormat="1" applyFont="1" applyBorder="1" applyAlignment="1">
      <alignment vertical="center"/>
      <protection/>
    </xf>
    <xf numFmtId="0" fontId="16" fillId="0" borderId="33" xfId="25" applyBorder="1" applyAlignment="1">
      <alignment vertical="center"/>
      <protection/>
    </xf>
    <xf numFmtId="178" fontId="17" fillId="0" borderId="28"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41" xfId="25" applyNumberFormat="1" applyFont="1" applyBorder="1" applyAlignment="1">
      <alignment horizontal="center" vertical="center"/>
      <protection/>
    </xf>
    <xf numFmtId="178" fontId="17" fillId="0" borderId="42"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3" xfId="25" applyNumberFormat="1" applyFont="1" applyBorder="1" applyAlignment="1">
      <alignment vertical="center"/>
      <protection/>
    </xf>
    <xf numFmtId="179" fontId="17" fillId="0" borderId="41" xfId="25" applyNumberFormat="1" applyFont="1" applyBorder="1" applyAlignment="1">
      <alignment vertical="center"/>
      <protection/>
    </xf>
    <xf numFmtId="180" fontId="17" fillId="0" borderId="44" xfId="25" applyNumberFormat="1" applyFont="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5" xfId="25" applyNumberFormat="1" applyFont="1" applyBorder="1" applyAlignment="1">
      <alignment horizontal="center" vertical="center"/>
      <protection/>
    </xf>
    <xf numFmtId="179" fontId="17" fillId="0" borderId="46" xfId="25" applyNumberFormat="1" applyFont="1" applyBorder="1" applyAlignment="1">
      <alignment vertical="center"/>
      <protection/>
    </xf>
    <xf numFmtId="179" fontId="17" fillId="0" borderId="47" xfId="25" applyNumberFormat="1" applyFont="1" applyBorder="1" applyAlignment="1">
      <alignment vertical="center"/>
      <protection/>
    </xf>
    <xf numFmtId="180" fontId="17" fillId="0" borderId="45" xfId="25" applyNumberFormat="1" applyFont="1" applyBorder="1" applyAlignment="1">
      <alignment vertical="center"/>
      <protection/>
    </xf>
    <xf numFmtId="179" fontId="17" fillId="0" borderId="48" xfId="25" applyNumberFormat="1" applyFont="1" applyBorder="1" applyAlignment="1">
      <alignment vertical="center"/>
      <protection/>
    </xf>
    <xf numFmtId="180" fontId="17" fillId="0" borderId="49" xfId="25" applyNumberFormat="1" applyFont="1" applyBorder="1" applyAlignment="1">
      <alignment vertical="center"/>
      <protection/>
    </xf>
    <xf numFmtId="180" fontId="17" fillId="0" borderId="46" xfId="25" applyNumberFormat="1" applyFont="1" applyBorder="1" applyAlignment="1">
      <alignment vertical="center"/>
      <protection/>
    </xf>
    <xf numFmtId="179" fontId="17" fillId="0" borderId="46" xfId="25" applyNumberFormat="1" applyFont="1" applyBorder="1" applyAlignment="1">
      <alignment vertical="center" wrapText="1"/>
      <protection/>
    </xf>
    <xf numFmtId="180" fontId="17" fillId="0" borderId="50"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7" xfId="27" applyFont="1" applyBorder="1" applyAlignment="1">
      <alignment horizontal="center" vertical="center"/>
      <protection/>
    </xf>
    <xf numFmtId="0" fontId="20" fillId="0" borderId="0" xfId="27" applyFont="1" applyAlignment="1">
      <alignment horizontal="center" vertical="center"/>
      <protection/>
    </xf>
    <xf numFmtId="0" fontId="20" fillId="0" borderId="51" xfId="27" applyFont="1" applyBorder="1" applyAlignment="1">
      <alignment horizontal="center"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0" fontId="20" fillId="0" borderId="54" xfId="27" applyFont="1" applyBorder="1" applyAlignment="1">
      <alignment horizontal="left" vertical="center"/>
      <protection/>
    </xf>
    <xf numFmtId="0" fontId="20" fillId="0" borderId="7" xfId="27" applyFont="1" applyBorder="1" applyAlignment="1">
      <alignment horizontal="left" vertical="center"/>
      <protection/>
    </xf>
    <xf numFmtId="49" fontId="20" fillId="0" borderId="0" xfId="27" applyNumberFormat="1" applyFont="1" applyAlignment="1">
      <alignment horizontal="center" vertical="center"/>
      <protection/>
    </xf>
    <xf numFmtId="0" fontId="20" fillId="0" borderId="55" xfId="27" applyFont="1" applyBorder="1" applyAlignment="1">
      <alignment horizontal="center" vertical="center"/>
      <protection/>
    </xf>
    <xf numFmtId="184" fontId="20" fillId="0" borderId="52" xfId="27" applyNumberFormat="1" applyFont="1" applyBorder="1" applyAlignment="1">
      <alignment horizontal="right" vertical="center" shrinkToFit="1"/>
      <protection/>
    </xf>
    <xf numFmtId="184" fontId="20" fillId="0" borderId="53" xfId="27" applyNumberFormat="1" applyFont="1" applyBorder="1" applyAlignment="1">
      <alignment horizontal="right" vertical="center" shrinkToFit="1"/>
      <protection/>
    </xf>
    <xf numFmtId="184" fontId="20" fillId="0" borderId="54" xfId="27" applyNumberFormat="1" applyFont="1" applyBorder="1" applyAlignment="1">
      <alignment horizontal="right" vertical="center" shrinkToFit="1"/>
      <protection/>
    </xf>
    <xf numFmtId="0" fontId="24" fillId="0" borderId="33" xfId="28" applyFont="1" applyBorder="1" applyAlignment="1">
      <alignment vertical="center"/>
      <protection/>
    </xf>
    <xf numFmtId="184" fontId="20" fillId="0" borderId="52" xfId="27" applyNumberFormat="1" applyFont="1" applyBorder="1" applyAlignment="1">
      <alignment vertical="center" shrinkToFit="1"/>
      <protection/>
    </xf>
    <xf numFmtId="184" fontId="20" fillId="0" borderId="53" xfId="27" applyNumberFormat="1" applyFont="1" applyBorder="1" applyAlignment="1">
      <alignment vertical="center" shrinkToFit="1"/>
      <protection/>
    </xf>
    <xf numFmtId="184" fontId="20" fillId="0" borderId="54" xfId="27" applyNumberFormat="1" applyFont="1" applyBorder="1" applyAlignment="1">
      <alignment vertical="center" shrinkToFit="1"/>
      <protection/>
    </xf>
    <xf numFmtId="0" fontId="24" fillId="0" borderId="56" xfId="28" applyFont="1" applyBorder="1" applyAlignment="1">
      <alignment horizontal="center" vertical="center"/>
      <protection/>
    </xf>
    <xf numFmtId="0" fontId="25" fillId="0" borderId="57" xfId="27" applyFont="1" applyBorder="1" applyAlignment="1">
      <alignment vertical="center" wrapText="1"/>
      <protection/>
    </xf>
    <xf numFmtId="0" fontId="25" fillId="0" borderId="58" xfId="27" applyFont="1" applyBorder="1" applyAlignment="1">
      <alignment vertical="center" wrapText="1"/>
      <protection/>
    </xf>
    <xf numFmtId="181" fontId="20" fillId="0" borderId="55" xfId="27" applyNumberFormat="1" applyFont="1" applyBorder="1" applyAlignment="1">
      <alignment vertical="center"/>
      <protection/>
    </xf>
    <xf numFmtId="181" fontId="20" fillId="0" borderId="57" xfId="27" applyNumberFormat="1" applyFont="1" applyBorder="1" applyAlignment="1">
      <alignment vertical="center"/>
      <protection/>
    </xf>
    <xf numFmtId="181" fontId="20" fillId="0" borderId="58" xfId="27" applyNumberFormat="1" applyFont="1" applyBorder="1" applyAlignment="1">
      <alignment vertical="center"/>
      <protection/>
    </xf>
    <xf numFmtId="0" fontId="20" fillId="0" borderId="7" xfId="27" applyFont="1" applyBorder="1" applyAlignment="1">
      <alignment vertical="center"/>
      <protection/>
    </xf>
    <xf numFmtId="0" fontId="20" fillId="0" borderId="51" xfId="27" applyFont="1" applyBorder="1" applyAlignment="1">
      <alignment vertical="center"/>
      <protection/>
    </xf>
    <xf numFmtId="49" fontId="20" fillId="0" borderId="7" xfId="27" applyNumberFormat="1" applyFont="1" applyBorder="1" applyAlignment="1">
      <alignment vertical="center"/>
      <protection/>
    </xf>
    <xf numFmtId="0" fontId="20" fillId="0" borderId="55" xfId="27" applyFont="1" applyBorder="1" applyAlignment="1">
      <alignment vertical="center"/>
      <protection/>
    </xf>
    <xf numFmtId="0" fontId="20" fillId="0" borderId="57" xfId="27" applyFont="1" applyBorder="1" applyAlignment="1">
      <alignment vertical="center"/>
      <protection/>
    </xf>
    <xf numFmtId="0" fontId="20" fillId="0" borderId="58" xfId="27" applyFont="1" applyBorder="1" applyAlignment="1">
      <alignment vertical="center"/>
      <protection/>
    </xf>
    <xf numFmtId="49" fontId="29" fillId="0" borderId="0" xfId="30" applyNumberFormat="1" applyFont="1" applyAlignment="1">
      <alignment vertical="center"/>
      <protection/>
    </xf>
    <xf numFmtId="49" fontId="20" fillId="0" borderId="0" xfId="30" applyNumberFormat="1" applyFont="1" applyAlignment="1">
      <alignment vertical="center"/>
      <protection/>
    </xf>
    <xf numFmtId="0" fontId="20" fillId="0" borderId="0" xfId="30" applyFont="1" applyAlignment="1">
      <alignment vertical="center"/>
      <protection/>
    </xf>
    <xf numFmtId="0" fontId="30" fillId="0" borderId="0" xfId="30" applyFont="1" applyAlignment="1">
      <alignment vertical="center"/>
      <protection/>
    </xf>
    <xf numFmtId="0" fontId="4" fillId="0" borderId="42" xfId="30" applyFont="1" applyBorder="1" applyAlignment="1">
      <alignment horizontal="center" vertical="center"/>
      <protection/>
    </xf>
    <xf numFmtId="0" fontId="4" fillId="0" borderId="42" xfId="30" applyFont="1" applyBorder="1" applyAlignment="1">
      <alignment vertical="center"/>
      <protection/>
    </xf>
    <xf numFmtId="0" fontId="20" fillId="0" borderId="50" xfId="30" applyFont="1" applyBorder="1" applyAlignment="1">
      <alignment vertical="center"/>
      <protection/>
    </xf>
    <xf numFmtId="0" fontId="20" fillId="0" borderId="42" xfId="30" applyFont="1" applyBorder="1" applyAlignment="1">
      <alignment vertical="center"/>
      <protection/>
    </xf>
    <xf numFmtId="0" fontId="20" fillId="0" borderId="0" xfId="30" applyFont="1" applyAlignment="1">
      <alignment horizontal="center" vertical="center" wrapText="1"/>
      <protection/>
    </xf>
    <xf numFmtId="0" fontId="20" fillId="0" borderId="42" xfId="30" applyFont="1" applyBorder="1" applyAlignment="1">
      <alignment horizontal="center" vertical="center" wrapText="1"/>
      <protection/>
    </xf>
    <xf numFmtId="0" fontId="20" fillId="0" borderId="28" xfId="30" applyFont="1" applyBorder="1" applyAlignment="1">
      <alignment horizontal="center" vertical="center"/>
      <protection/>
    </xf>
    <xf numFmtId="0" fontId="20" fillId="0" borderId="50" xfId="30" applyFont="1" applyBorder="1" applyAlignment="1">
      <alignment horizontal="center" vertical="center"/>
      <protection/>
    </xf>
    <xf numFmtId="0" fontId="20" fillId="0" borderId="59" xfId="30" applyFont="1" applyBorder="1" applyAlignment="1">
      <alignment horizontal="center" vertical="center"/>
      <protection/>
    </xf>
    <xf numFmtId="0" fontId="24" fillId="0" borderId="0" xfId="30" applyFont="1" applyAlignment="1">
      <alignment vertical="center"/>
      <protection/>
    </xf>
    <xf numFmtId="0" fontId="20" fillId="0" borderId="0" xfId="30" applyFont="1" applyAlignment="1">
      <alignment vertical="center" shrinkToFit="1"/>
      <protection/>
    </xf>
    <xf numFmtId="49" fontId="20" fillId="5" borderId="0" xfId="31" applyNumberFormat="1" applyFont="1" applyFill="1" applyAlignment="1">
      <alignment vertical="center"/>
      <protection/>
    </xf>
    <xf numFmtId="0" fontId="20" fillId="5" borderId="0" xfId="31" applyFont="1" applyFill="1" applyAlignment="1">
      <alignment vertical="center"/>
      <protection/>
    </xf>
    <xf numFmtId="0" fontId="20" fillId="5" borderId="57" xfId="31" applyFont="1" applyFill="1" applyBorder="1" applyAlignment="1">
      <alignment vertical="center"/>
      <protection/>
    </xf>
    <xf numFmtId="0" fontId="2" fillId="5" borderId="0" xfId="32" applyFill="1" applyAlignment="1">
      <alignment vertical="center"/>
      <protection/>
    </xf>
    <xf numFmtId="0" fontId="2" fillId="0" borderId="0" xfId="32" applyAlignment="1">
      <alignment vertical="center"/>
      <protection/>
    </xf>
    <xf numFmtId="0" fontId="33" fillId="5" borderId="0" xfId="31" applyFont="1" applyFill="1" applyAlignment="1">
      <alignment vertical="center"/>
      <protection/>
    </xf>
    <xf numFmtId="0" fontId="34" fillId="5" borderId="0" xfId="31" applyFont="1" applyFill="1" applyAlignment="1">
      <alignment vertical="center"/>
      <protection/>
    </xf>
    <xf numFmtId="0" fontId="33" fillId="5" borderId="57" xfId="31" applyFont="1" applyFill="1" applyBorder="1" applyAlignment="1">
      <alignment vertical="center"/>
      <protection/>
    </xf>
    <xf numFmtId="0" fontId="34" fillId="5" borderId="0" xfId="32" applyFont="1" applyFill="1" applyAlignment="1">
      <alignment vertical="center"/>
      <protection/>
    </xf>
    <xf numFmtId="0" fontId="34" fillId="0" borderId="0" xfId="32" applyFont="1" applyAlignment="1">
      <alignment vertical="center"/>
      <protection/>
    </xf>
    <xf numFmtId="0" fontId="33" fillId="0" borderId="60" xfId="31" applyFont="1" applyBorder="1" applyAlignment="1" applyProtection="1">
      <alignment horizontal="center" vertical="center" shrinkToFit="1"/>
      <protection locked="0"/>
    </xf>
    <xf numFmtId="0" fontId="33" fillId="0" borderId="61" xfId="34" applyFont="1" applyBorder="1" applyAlignment="1" applyProtection="1">
      <alignment horizontal="center" vertical="center" shrinkToFit="1"/>
      <protection locked="0"/>
    </xf>
    <xf numFmtId="0" fontId="33" fillId="0" borderId="62" xfId="31" applyFont="1" applyBorder="1" applyAlignment="1" applyProtection="1">
      <alignment horizontal="center" vertical="center" shrinkToFit="1"/>
      <protection locked="0"/>
    </xf>
    <xf numFmtId="0" fontId="33" fillId="0" borderId="63" xfId="34" applyFont="1" applyBorder="1" applyAlignment="1" applyProtection="1">
      <alignment horizontal="center" vertical="center" shrinkToFit="1"/>
      <protection locked="0"/>
    </xf>
    <xf numFmtId="0" fontId="33" fillId="6" borderId="14" xfId="31" applyFont="1" applyFill="1" applyBorder="1" applyAlignment="1" applyProtection="1">
      <alignment horizontal="center" vertical="center" shrinkToFit="1"/>
      <protection locked="0"/>
    </xf>
    <xf numFmtId="0" fontId="26" fillId="5" borderId="0" xfId="31" applyFont="1" applyFill="1" applyAlignment="1">
      <alignment vertical="center"/>
      <protection/>
    </xf>
    <xf numFmtId="0" fontId="33" fillId="0" borderId="64" xfId="31" applyFont="1" applyBorder="1" applyAlignment="1" applyProtection="1">
      <alignment horizontal="center" vertical="center" shrinkToFit="1"/>
      <protection locked="0"/>
    </xf>
    <xf numFmtId="0" fontId="33" fillId="5" borderId="63" xfId="31" applyFont="1" applyFill="1" applyBorder="1" applyAlignment="1" applyProtection="1">
      <alignment horizontal="center" vertical="center" shrinkToFit="1"/>
      <protection locked="0"/>
    </xf>
    <xf numFmtId="0" fontId="33" fillId="0" borderId="65" xfId="31" applyFont="1" applyBorder="1" applyAlignment="1" applyProtection="1">
      <alignment horizontal="center" vertical="center" shrinkToFit="1"/>
      <protection locked="0"/>
    </xf>
    <xf numFmtId="0" fontId="33" fillId="5" borderId="0" xfId="31" applyFont="1" applyFill="1" applyAlignment="1">
      <alignment horizontal="center" vertical="center" shrinkToFit="1"/>
      <protection/>
    </xf>
    <xf numFmtId="0" fontId="33" fillId="5" borderId="0" xfId="31" applyFont="1" applyFill="1" applyAlignment="1">
      <alignment horizontal="left" vertical="center" shrinkToFit="1"/>
      <protection/>
    </xf>
    <xf numFmtId="177" fontId="33" fillId="5" borderId="0" xfId="31" applyNumberFormat="1" applyFont="1" applyFill="1" applyAlignment="1">
      <alignment horizontal="right" vertical="center" shrinkToFit="1"/>
      <protection/>
    </xf>
    <xf numFmtId="177" fontId="33" fillId="5" borderId="0" xfId="31" applyNumberFormat="1" applyFont="1" applyFill="1" applyAlignment="1">
      <alignment horizontal="left" vertical="center" shrinkToFit="1"/>
      <protection/>
    </xf>
    <xf numFmtId="0" fontId="33" fillId="5" borderId="57" xfId="31" applyFont="1" applyFill="1" applyBorder="1" applyAlignment="1">
      <alignment horizontal="center" vertical="center"/>
      <protection/>
    </xf>
    <xf numFmtId="0" fontId="33" fillId="5" borderId="9" xfId="31" applyFont="1" applyFill="1" applyBorder="1" applyAlignment="1">
      <alignment vertical="center"/>
      <protection/>
    </xf>
    <xf numFmtId="0" fontId="33" fillId="5" borderId="50" xfId="31" applyFont="1" applyFill="1" applyBorder="1" applyAlignment="1">
      <alignment vertical="center"/>
      <protection/>
    </xf>
    <xf numFmtId="0" fontId="33" fillId="5" borderId="37" xfId="31" applyFont="1" applyFill="1" applyBorder="1" applyAlignment="1">
      <alignment vertical="center"/>
      <protection/>
    </xf>
    <xf numFmtId="0" fontId="33" fillId="5" borderId="51" xfId="31" applyFont="1" applyFill="1" applyBorder="1" applyAlignment="1">
      <alignment vertical="center"/>
      <protection/>
    </xf>
    <xf numFmtId="0" fontId="33" fillId="5" borderId="0" xfId="31" applyFont="1" applyFill="1" applyAlignment="1">
      <alignment horizontal="center" vertical="center"/>
      <protection/>
    </xf>
    <xf numFmtId="0" fontId="34" fillId="5" borderId="0" xfId="31" applyFont="1" applyFill="1" applyAlignment="1">
      <alignment horizontal="center" vertical="center"/>
      <protection/>
    </xf>
    <xf numFmtId="0" fontId="34" fillId="5" borderId="7" xfId="31" applyFont="1" applyFill="1" applyBorder="1" applyAlignment="1">
      <alignment vertical="center"/>
      <protection/>
    </xf>
    <xf numFmtId="0" fontId="36" fillId="5" borderId="0" xfId="32" applyFont="1" applyFill="1" applyAlignment="1">
      <alignment vertical="center"/>
      <protection/>
    </xf>
    <xf numFmtId="0" fontId="16" fillId="5" borderId="0" xfId="25" applyFill="1" applyProtection="1">
      <alignment/>
      <protection hidden="1"/>
    </xf>
    <xf numFmtId="0" fontId="16" fillId="5" borderId="0" xfId="25" applyFill="1">
      <alignment/>
      <protection/>
    </xf>
    <xf numFmtId="0" fontId="2" fillId="0" borderId="0" xfId="35" applyFont="1" applyAlignment="1">
      <alignment vertical="center"/>
      <protection/>
    </xf>
    <xf numFmtId="0" fontId="33" fillId="0" borderId="28" xfId="35" applyFont="1" applyBorder="1" applyAlignment="1">
      <alignment vertical="center"/>
      <protection/>
    </xf>
    <xf numFmtId="0" fontId="2" fillId="0" borderId="50" xfId="35" applyFont="1" applyBorder="1" applyAlignment="1">
      <alignment vertical="center"/>
      <protection/>
    </xf>
    <xf numFmtId="0" fontId="2" fillId="0" borderId="36" xfId="35" applyFont="1" applyBorder="1" applyAlignment="1">
      <alignment vertical="center"/>
      <protection/>
    </xf>
    <xf numFmtId="0" fontId="2" fillId="0" borderId="59" xfId="35" applyFont="1" applyBorder="1" applyAlignment="1">
      <alignment vertical="center"/>
      <protection/>
    </xf>
    <xf numFmtId="178" fontId="4" fillId="0" borderId="0" xfId="35" applyNumberFormat="1" applyFont="1" applyAlignment="1">
      <alignment vertical="center"/>
      <protection/>
    </xf>
    <xf numFmtId="0" fontId="2" fillId="0" borderId="66" xfId="35" applyFont="1" applyBorder="1" applyAlignment="1">
      <alignment vertical="center"/>
      <protection/>
    </xf>
    <xf numFmtId="0" fontId="2" fillId="5" borderId="28" xfId="35" applyFont="1" applyFill="1" applyBorder="1" applyAlignment="1">
      <alignment vertical="center"/>
      <protection/>
    </xf>
    <xf numFmtId="0" fontId="2" fillId="5" borderId="50" xfId="35" applyFont="1" applyFill="1" applyBorder="1" applyAlignment="1">
      <alignment vertical="center"/>
      <protection/>
    </xf>
    <xf numFmtId="0" fontId="2" fillId="5" borderId="36" xfId="35" applyFont="1" applyFill="1" applyBorder="1" applyAlignment="1">
      <alignment vertical="center"/>
      <protection/>
    </xf>
    <xf numFmtId="0" fontId="2" fillId="5" borderId="27" xfId="35" applyFont="1" applyFill="1" applyBorder="1" applyAlignment="1">
      <alignment vertical="center"/>
      <protection/>
    </xf>
    <xf numFmtId="0" fontId="2" fillId="5" borderId="37" xfId="35" applyFont="1" applyFill="1" applyBorder="1" applyAlignment="1">
      <alignment vertical="center"/>
      <protection/>
    </xf>
    <xf numFmtId="0" fontId="2" fillId="5" borderId="38" xfId="35" applyFont="1" applyFill="1" applyBorder="1" applyAlignment="1">
      <alignment vertical="center"/>
      <protection/>
    </xf>
    <xf numFmtId="178" fontId="4" fillId="5" borderId="26" xfId="35" applyNumberFormat="1" applyFont="1" applyFill="1" applyBorder="1" applyAlignment="1">
      <alignment vertical="center"/>
      <protection/>
    </xf>
    <xf numFmtId="178" fontId="4" fillId="5" borderId="42" xfId="35" applyNumberFormat="1" applyFont="1" applyFill="1" applyBorder="1" applyAlignment="1">
      <alignment vertical="center"/>
      <protection/>
    </xf>
    <xf numFmtId="178" fontId="4" fillId="5" borderId="39" xfId="35" applyNumberFormat="1" applyFont="1" applyFill="1" applyBorder="1" applyAlignment="1">
      <alignment vertical="center"/>
      <protection/>
    </xf>
    <xf numFmtId="178" fontId="4" fillId="5" borderId="24" xfId="35" applyNumberFormat="1" applyFont="1" applyFill="1" applyBorder="1" applyAlignment="1">
      <alignment horizontal="center" vertical="center"/>
      <protection/>
    </xf>
    <xf numFmtId="178" fontId="20" fillId="5" borderId="67" xfId="35" applyNumberFormat="1" applyFont="1" applyFill="1" applyBorder="1" applyAlignment="1">
      <alignment horizontal="center" vertical="center"/>
      <protection/>
    </xf>
    <xf numFmtId="178" fontId="4" fillId="5" borderId="40" xfId="35" applyNumberFormat="1" applyFont="1" applyFill="1" applyBorder="1" applyAlignment="1">
      <alignment horizontal="center" vertical="center"/>
      <protection/>
    </xf>
    <xf numFmtId="177" fontId="4" fillId="5" borderId="33" xfId="36" applyNumberFormat="1" applyFont="1" applyFill="1" applyBorder="1" applyAlignment="1">
      <alignment horizontal="right" vertical="center" shrinkToFit="1"/>
      <protection/>
    </xf>
    <xf numFmtId="177" fontId="4" fillId="5" borderId="26" xfId="36" applyNumberFormat="1" applyFont="1" applyFill="1" applyBorder="1" applyAlignment="1">
      <alignment horizontal="right" vertical="center" shrinkToFit="1"/>
      <protection/>
    </xf>
    <xf numFmtId="187" fontId="4" fillId="5" borderId="68" xfId="36" applyNumberFormat="1" applyFont="1" applyFill="1" applyBorder="1" applyAlignment="1">
      <alignment horizontal="right" vertical="center" shrinkToFit="1"/>
      <protection/>
    </xf>
    <xf numFmtId="177" fontId="4" fillId="5" borderId="24" xfId="36" applyNumberFormat="1" applyFont="1" applyFill="1" applyBorder="1" applyAlignment="1">
      <alignment horizontal="right" vertical="center" shrinkToFit="1"/>
      <protection/>
    </xf>
    <xf numFmtId="177" fontId="4" fillId="5" borderId="27" xfId="36" applyNumberFormat="1" applyFont="1" applyFill="1" applyBorder="1" applyAlignment="1">
      <alignment horizontal="right" vertical="center" shrinkToFit="1"/>
      <protection/>
    </xf>
    <xf numFmtId="187" fontId="4" fillId="5" borderId="40" xfId="36" applyNumberFormat="1" applyFont="1" applyFill="1" applyBorder="1" applyAlignment="1">
      <alignment horizontal="right" vertical="center" shrinkToFit="1"/>
      <protection/>
    </xf>
    <xf numFmtId="189" fontId="4" fillId="0" borderId="0" xfId="35" applyNumberFormat="1" applyFont="1" applyAlignment="1">
      <alignment vertical="center"/>
      <protection/>
    </xf>
    <xf numFmtId="178" fontId="4" fillId="0" borderId="27" xfId="35" applyNumberFormat="1" applyFont="1" applyBorder="1" applyAlignment="1">
      <alignment vertical="center"/>
      <protection/>
    </xf>
    <xf numFmtId="178" fontId="4" fillId="0" borderId="37" xfId="35" applyNumberFormat="1" applyFont="1" applyBorder="1" applyAlignment="1">
      <alignment vertical="center"/>
      <protection/>
    </xf>
    <xf numFmtId="178" fontId="4" fillId="0" borderId="38" xfId="35" applyNumberFormat="1" applyFont="1" applyBorder="1" applyAlignment="1">
      <alignment vertical="center"/>
      <protection/>
    </xf>
    <xf numFmtId="178" fontId="4" fillId="0" borderId="24" xfId="35" applyNumberFormat="1" applyFont="1" applyBorder="1" applyAlignment="1">
      <alignment horizontal="center" vertical="center"/>
      <protection/>
    </xf>
    <xf numFmtId="178" fontId="4" fillId="0" borderId="67" xfId="35" applyNumberFormat="1" applyFont="1" applyBorder="1" applyAlignment="1">
      <alignment horizontal="center" vertical="center"/>
      <protection/>
    </xf>
    <xf numFmtId="178" fontId="4" fillId="0" borderId="40" xfId="35" applyNumberFormat="1" applyFont="1" applyBorder="1" applyAlignment="1">
      <alignment horizontal="center" vertical="center"/>
      <protection/>
    </xf>
    <xf numFmtId="178" fontId="4" fillId="0" borderId="0" xfId="35" applyNumberFormat="1" applyFont="1" applyAlignment="1">
      <alignment horizontal="center" vertical="center"/>
      <protection/>
    </xf>
    <xf numFmtId="178" fontId="4" fillId="0" borderId="59" xfId="35" applyNumberFormat="1" applyFont="1" applyBorder="1" applyAlignment="1">
      <alignment vertical="center"/>
      <protection/>
    </xf>
    <xf numFmtId="190" fontId="17" fillId="0" borderId="24" xfId="35" applyNumberFormat="1" applyFont="1" applyBorder="1" applyAlignment="1">
      <alignment horizontal="right" vertical="center" shrinkToFit="1"/>
      <protection/>
    </xf>
    <xf numFmtId="190" fontId="17" fillId="0" borderId="67" xfId="35" applyNumberFormat="1" applyFont="1" applyBorder="1" applyAlignment="1">
      <alignment horizontal="right" vertical="center" shrinkToFit="1"/>
      <protection/>
    </xf>
    <xf numFmtId="190" fontId="4" fillId="0" borderId="40" xfId="35" applyNumberFormat="1" applyFont="1" applyBorder="1" applyAlignment="1">
      <alignment horizontal="right" vertical="center" shrinkToFit="1"/>
      <protection/>
    </xf>
    <xf numFmtId="178" fontId="4" fillId="0" borderId="66" xfId="35" applyNumberFormat="1" applyFont="1" applyBorder="1" applyAlignment="1">
      <alignment vertical="center"/>
      <protection/>
    </xf>
    <xf numFmtId="187" fontId="17" fillId="0" borderId="24" xfId="35" applyNumberFormat="1" applyFont="1" applyBorder="1" applyAlignment="1">
      <alignment horizontal="right" vertical="center" shrinkToFit="1"/>
      <protection/>
    </xf>
    <xf numFmtId="187" fontId="17" fillId="0" borderId="67" xfId="35" applyNumberFormat="1" applyFont="1" applyBorder="1" applyAlignment="1">
      <alignment horizontal="right" vertical="center" shrinkToFit="1"/>
      <protection/>
    </xf>
    <xf numFmtId="187" fontId="4" fillId="0" borderId="40" xfId="35" applyNumberFormat="1" applyFont="1" applyBorder="1" applyAlignment="1">
      <alignment horizontal="right" vertical="center" shrinkToFit="1"/>
      <protection/>
    </xf>
    <xf numFmtId="178" fontId="4" fillId="0" borderId="26" xfId="35" applyNumberFormat="1" applyFont="1" applyBorder="1" applyAlignment="1">
      <alignment vertical="center"/>
      <protection/>
    </xf>
    <xf numFmtId="178" fontId="4" fillId="0" borderId="42" xfId="35" applyNumberFormat="1" applyFont="1" applyBorder="1" applyAlignment="1">
      <alignment vertical="center"/>
      <protection/>
    </xf>
    <xf numFmtId="189" fontId="4" fillId="0" borderId="42" xfId="35" applyNumberFormat="1" applyFont="1" applyBorder="1" applyAlignment="1">
      <alignment vertical="center"/>
      <protection/>
    </xf>
    <xf numFmtId="178" fontId="4" fillId="0" borderId="39" xfId="35" applyNumberFormat="1" applyFont="1" applyBorder="1" applyAlignment="1">
      <alignment vertical="center"/>
      <protection/>
    </xf>
    <xf numFmtId="0" fontId="4" fillId="0" borderId="0" xfId="35" applyFont="1" applyAlignment="1">
      <alignment vertical="center"/>
      <protection/>
    </xf>
    <xf numFmtId="0" fontId="2" fillId="0" borderId="36" xfId="35" applyFont="1" applyBorder="1" applyAlignment="1">
      <alignment/>
      <protection/>
    </xf>
    <xf numFmtId="0" fontId="2" fillId="0" borderId="66" xfId="35" applyFont="1" applyBorder="1" applyAlignment="1">
      <alignment/>
      <protection/>
    </xf>
    <xf numFmtId="177" fontId="4" fillId="5" borderId="24" xfId="35" applyNumberFormat="1" applyFont="1" applyFill="1" applyBorder="1" applyAlignment="1">
      <alignment horizontal="right" vertical="center" shrinkToFit="1"/>
      <protection/>
    </xf>
    <xf numFmtId="177" fontId="4" fillId="5" borderId="67" xfId="35" applyNumberFormat="1" applyFont="1" applyFill="1" applyBorder="1" applyAlignment="1">
      <alignment horizontal="right" vertical="center" shrinkToFit="1"/>
      <protection/>
    </xf>
    <xf numFmtId="187" fontId="4" fillId="5" borderId="40" xfId="35" applyNumberFormat="1" applyFont="1" applyFill="1" applyBorder="1" applyAlignment="1">
      <alignment horizontal="right" vertical="center" shrinkToFit="1"/>
      <protection/>
    </xf>
    <xf numFmtId="177" fontId="4" fillId="0" borderId="24" xfId="35" applyNumberFormat="1" applyFont="1" applyBorder="1" applyAlignment="1">
      <alignment horizontal="right" vertical="center" shrinkToFit="1"/>
      <protection/>
    </xf>
    <xf numFmtId="177" fontId="4" fillId="0" borderId="67" xfId="35" applyNumberFormat="1" applyFont="1" applyBorder="1" applyAlignment="1">
      <alignment horizontal="right" vertical="center" shrinkToFit="1"/>
      <protection/>
    </xf>
    <xf numFmtId="0" fontId="4" fillId="0" borderId="0" xfId="35" applyFont="1" applyAlignment="1">
      <alignment/>
      <protection/>
    </xf>
    <xf numFmtId="0" fontId="2" fillId="0" borderId="0" xfId="35" applyFont="1" applyAlignment="1">
      <alignment/>
      <protection/>
    </xf>
    <xf numFmtId="189" fontId="4" fillId="0" borderId="50" xfId="35" applyNumberFormat="1" applyFont="1" applyBorder="1" applyAlignment="1">
      <alignment vertical="center"/>
      <protection/>
    </xf>
    <xf numFmtId="0" fontId="2" fillId="0" borderId="42" xfId="35" applyFont="1" applyBorder="1" applyAlignment="1">
      <alignment vertical="center"/>
      <protection/>
    </xf>
    <xf numFmtId="0" fontId="33" fillId="0" borderId="59" xfId="35" applyFont="1" applyBorder="1" applyAlignment="1">
      <alignment vertical="center"/>
      <protection/>
    </xf>
    <xf numFmtId="0" fontId="2" fillId="0" borderId="42" xfId="36" applyFont="1" applyBorder="1" applyAlignment="1">
      <alignment vertical="center"/>
      <protection/>
    </xf>
    <xf numFmtId="189" fontId="4" fillId="0" borderId="42" xfId="36" applyNumberFormat="1" applyFont="1" applyBorder="1" applyAlignment="1">
      <alignment vertical="center"/>
      <protection/>
    </xf>
    <xf numFmtId="178" fontId="17" fillId="0" borderId="28" xfId="37" applyNumberFormat="1" applyFont="1" applyBorder="1" applyAlignment="1">
      <alignment vertical="center"/>
      <protection/>
    </xf>
    <xf numFmtId="178" fontId="17" fillId="0" borderId="36"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9"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24" fillId="0" borderId="41" xfId="37" applyNumberFormat="1" applyFont="1" applyBorder="1" applyAlignment="1">
      <alignment horizontal="center" vertical="center"/>
      <protection/>
    </xf>
    <xf numFmtId="178" fontId="17" fillId="0" borderId="42"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3" xfId="38" applyNumberFormat="1" applyFont="1" applyBorder="1" applyAlignment="1">
      <alignment horizontal="right" vertical="center" shrinkToFit="1"/>
      <protection/>
    </xf>
    <xf numFmtId="177" fontId="17" fillId="0" borderId="41" xfId="38" applyNumberFormat="1" applyFont="1" applyBorder="1" applyAlignment="1">
      <alignment horizontal="right" vertical="center" shrinkToFit="1"/>
      <protection/>
    </xf>
    <xf numFmtId="187" fontId="17" fillId="0" borderId="44" xfId="38" applyNumberFormat="1" applyFont="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5" xfId="37" applyNumberFormat="1" applyFont="1" applyBorder="1" applyAlignment="1">
      <alignment horizontal="center" vertical="center"/>
      <protection/>
    </xf>
    <xf numFmtId="177" fontId="17" fillId="0" borderId="46" xfId="38" applyNumberFormat="1" applyFont="1" applyBorder="1" applyAlignment="1">
      <alignment horizontal="right" vertical="center" shrinkToFit="1"/>
      <protection/>
    </xf>
    <xf numFmtId="177" fontId="17" fillId="0" borderId="47" xfId="38" applyNumberFormat="1" applyFont="1" applyBorder="1" applyAlignment="1">
      <alignment horizontal="right" vertical="center" shrinkToFit="1"/>
      <protection/>
    </xf>
    <xf numFmtId="187" fontId="17" fillId="0" borderId="45" xfId="38" applyNumberFormat="1" applyFont="1" applyBorder="1" applyAlignment="1">
      <alignment horizontal="right" vertical="center" shrinkToFit="1"/>
      <protection/>
    </xf>
    <xf numFmtId="177" fontId="17" fillId="0" borderId="48" xfId="38" applyNumberFormat="1" applyFont="1" applyBorder="1" applyAlignment="1">
      <alignment horizontal="right" vertical="center" shrinkToFit="1"/>
      <protection/>
    </xf>
    <xf numFmtId="187" fontId="17" fillId="0" borderId="49" xfId="38" applyNumberFormat="1" applyFont="1" applyBorder="1" applyAlignment="1">
      <alignment horizontal="right" vertical="center" shrinkToFit="1"/>
      <protection/>
    </xf>
    <xf numFmtId="187" fontId="17" fillId="0" borderId="46" xfId="38" applyNumberFormat="1" applyFont="1" applyBorder="1" applyAlignment="1">
      <alignment horizontal="right" vertical="center" shrinkToFit="1"/>
      <protection/>
    </xf>
    <xf numFmtId="178" fontId="17" fillId="0" borderId="36" xfId="37" applyNumberFormat="1" applyFont="1" applyBorder="1" applyAlignment="1">
      <alignment horizontal="center" vertical="center"/>
      <protection/>
    </xf>
    <xf numFmtId="187" fontId="17" fillId="0" borderId="50" xfId="38" applyNumberFormat="1" applyFont="1" applyBorder="1" applyAlignment="1">
      <alignment horizontal="right" vertical="center" shrinkToFit="1"/>
      <protection/>
    </xf>
    <xf numFmtId="0" fontId="2" fillId="0" borderId="26" xfId="35" applyFont="1" applyBorder="1" applyAlignment="1">
      <alignment vertical="center"/>
      <protection/>
    </xf>
    <xf numFmtId="0" fontId="2" fillId="0" borderId="39" xfId="35" applyFont="1" applyBorder="1" applyAlignment="1">
      <alignment vertical="center"/>
      <protection/>
    </xf>
    <xf numFmtId="177" fontId="8" fillId="0" borderId="19" xfId="23" applyNumberFormat="1" applyFont="1" applyBorder="1" applyAlignment="1">
      <alignment horizontal="right" vertical="center" shrinkToFit="1"/>
      <protection/>
    </xf>
    <xf numFmtId="177" fontId="8" fillId="0" borderId="20" xfId="23" applyNumberFormat="1" applyFont="1" applyBorder="1" applyAlignment="1">
      <alignment horizontal="right" vertical="center" shrinkToFit="1"/>
      <protection/>
    </xf>
    <xf numFmtId="177" fontId="8" fillId="0" borderId="21" xfId="23" applyNumberFormat="1" applyFont="1" applyBorder="1" applyAlignment="1">
      <alignment horizontal="right" vertical="center" shrinkToFit="1"/>
      <protection/>
    </xf>
    <xf numFmtId="177" fontId="8" fillId="0" borderId="23" xfId="23" applyNumberFormat="1" applyFont="1" applyBorder="1" applyAlignment="1">
      <alignment horizontal="right" vertical="center" shrinkToFit="1"/>
      <protection/>
    </xf>
    <xf numFmtId="177" fontId="8" fillId="0" borderId="24" xfId="23" applyNumberFormat="1" applyFont="1" applyBorder="1" applyAlignment="1">
      <alignment horizontal="right" vertical="center" shrinkToFit="1"/>
      <protection/>
    </xf>
    <xf numFmtId="177" fontId="8" fillId="0" borderId="25" xfId="23" applyNumberFormat="1" applyFont="1" applyBorder="1" applyAlignment="1">
      <alignment horizontal="right" vertical="center" shrinkToFit="1"/>
      <protection/>
    </xf>
    <xf numFmtId="177" fontId="8" fillId="0" borderId="14" xfId="23" applyNumberFormat="1" applyFont="1" applyBorder="1" applyAlignment="1">
      <alignment horizontal="right" vertical="center" shrinkToFit="1"/>
      <protection/>
    </xf>
    <xf numFmtId="177" fontId="8" fillId="0" borderId="15" xfId="23" applyNumberFormat="1" applyFont="1" applyBorder="1" applyAlignment="1">
      <alignment horizontal="right" vertical="center" shrinkToFit="1"/>
      <protection/>
    </xf>
    <xf numFmtId="177" fontId="8" fillId="0" borderId="16" xfId="23" applyNumberFormat="1" applyFont="1" applyBorder="1" applyAlignment="1">
      <alignment horizontal="right" vertical="center" shrinkToFit="1"/>
      <protection/>
    </xf>
    <xf numFmtId="0" fontId="20" fillId="0" borderId="52" xfId="27" applyFont="1" applyBorder="1" applyAlignment="1">
      <alignment horizontal="center" vertical="center"/>
      <protection/>
    </xf>
    <xf numFmtId="0" fontId="20" fillId="0" borderId="53" xfId="27" applyFont="1" applyBorder="1" applyAlignment="1">
      <alignment horizontal="center" vertical="center"/>
      <protection/>
    </xf>
    <xf numFmtId="0" fontId="20" fillId="0" borderId="54" xfId="27" applyFont="1" applyBorder="1" applyAlignment="1">
      <alignment horizontal="center" vertical="center"/>
      <protection/>
    </xf>
    <xf numFmtId="0" fontId="24" fillId="0" borderId="52" xfId="26" applyFont="1" applyBorder="1" applyAlignment="1">
      <alignment horizontal="left" vertical="center"/>
      <protection/>
    </xf>
    <xf numFmtId="0" fontId="24" fillId="0" borderId="53" xfId="26" applyFont="1" applyBorder="1" applyAlignment="1">
      <alignment horizontal="left" vertical="center"/>
      <protection/>
    </xf>
    <xf numFmtId="0" fontId="24" fillId="0" borderId="54" xfId="26" applyFont="1" applyBorder="1" applyAlignment="1">
      <alignment horizontal="left" vertical="center"/>
      <protection/>
    </xf>
    <xf numFmtId="178" fontId="20" fillId="0" borderId="52" xfId="27" applyNumberFormat="1" applyFont="1" applyBorder="1" applyAlignment="1">
      <alignment horizontal="right" vertical="center" shrinkToFit="1"/>
      <protection/>
    </xf>
    <xf numFmtId="178" fontId="20" fillId="0" borderId="53" xfId="27" applyNumberFormat="1" applyFont="1" applyBorder="1" applyAlignment="1">
      <alignment horizontal="right" vertical="center" shrinkToFit="1"/>
      <protection/>
    </xf>
    <xf numFmtId="178" fontId="20" fillId="0" borderId="54" xfId="27" applyNumberFormat="1" applyFont="1" applyBorder="1" applyAlignment="1">
      <alignment horizontal="right" vertical="center" shrinkToFit="1"/>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0" fontId="20" fillId="0" borderId="54" xfId="27" applyFont="1" applyBorder="1" applyAlignment="1">
      <alignment horizontal="left" vertical="center"/>
      <protection/>
    </xf>
    <xf numFmtId="181" fontId="20" fillId="0" borderId="52" xfId="27" applyNumberFormat="1" applyFont="1" applyBorder="1" applyAlignment="1">
      <alignment horizontal="right" vertical="center" shrinkToFit="1"/>
      <protection/>
    </xf>
    <xf numFmtId="181" fontId="20" fillId="0" borderId="53" xfId="27" applyNumberFormat="1" applyFont="1" applyBorder="1" applyAlignment="1">
      <alignment horizontal="right" vertical="center" shrinkToFit="1"/>
      <protection/>
    </xf>
    <xf numFmtId="181" fontId="20" fillId="0" borderId="54"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6"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69" xfId="27" applyFont="1" applyBorder="1" applyAlignment="1">
      <alignment horizontal="center" vertical="center"/>
      <protection/>
    </xf>
    <xf numFmtId="0" fontId="20" fillId="0" borderId="39" xfId="27" applyFont="1" applyBorder="1" applyAlignment="1">
      <alignment horizontal="center" vertical="center"/>
      <protection/>
    </xf>
    <xf numFmtId="0" fontId="20" fillId="0" borderId="33" xfId="27" applyFont="1" applyBorder="1" applyAlignment="1">
      <alignment horizontal="center" vertical="center"/>
      <protection/>
    </xf>
    <xf numFmtId="0" fontId="20" fillId="0" borderId="70"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59"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0" xfId="27" applyFont="1" applyAlignment="1">
      <alignment horizontal="center" vertical="center"/>
      <protection/>
    </xf>
    <xf numFmtId="0" fontId="20" fillId="0" borderId="18" xfId="27" applyFont="1" applyBorder="1" applyAlignment="1">
      <alignment horizontal="center" vertical="center"/>
      <protection/>
    </xf>
    <xf numFmtId="0" fontId="20" fillId="0" borderId="42" xfId="27" applyFont="1" applyBorder="1" applyAlignment="1">
      <alignment horizontal="center" vertical="center"/>
      <protection/>
    </xf>
    <xf numFmtId="0" fontId="20" fillId="0" borderId="51" xfId="27" applyFont="1" applyBorder="1" applyAlignment="1">
      <alignment horizontal="center" vertical="center"/>
      <protection/>
    </xf>
    <xf numFmtId="0" fontId="20" fillId="0" borderId="72" xfId="27" applyFont="1" applyBorder="1" applyAlignment="1">
      <alignment horizontal="center" vertical="center"/>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3" xfId="27" applyFont="1" applyBorder="1" applyAlignment="1">
      <alignment horizontal="center" vertical="center"/>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1"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1" xfId="27" applyNumberFormat="1" applyFont="1" applyBorder="1" applyAlignment="1">
      <alignment horizontal="right" vertical="center" shrinkToFit="1"/>
      <protection/>
    </xf>
    <xf numFmtId="0" fontId="20" fillId="0" borderId="7" xfId="27" applyFont="1" applyBorder="1" applyAlignment="1">
      <alignment horizontal="left" vertical="center"/>
      <protection/>
    </xf>
    <xf numFmtId="0" fontId="20" fillId="0" borderId="0" xfId="27" applyFont="1" applyAlignment="1">
      <alignment horizontal="left" vertical="center"/>
      <protection/>
    </xf>
    <xf numFmtId="0" fontId="20" fillId="0" borderId="51" xfId="27" applyFont="1" applyBorder="1" applyAlignment="1">
      <alignment horizontal="left" vertical="center"/>
      <protection/>
    </xf>
    <xf numFmtId="0" fontId="20" fillId="0" borderId="10"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56" xfId="27" applyFont="1" applyBorder="1" applyAlignment="1">
      <alignment horizontal="center" vertical="center"/>
      <protection/>
    </xf>
    <xf numFmtId="0" fontId="20" fillId="0" borderId="28"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74"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9"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55" xfId="27" applyFont="1" applyBorder="1" applyAlignment="1">
      <alignment horizontal="center" vertical="center"/>
      <protection/>
    </xf>
    <xf numFmtId="0" fontId="20" fillId="0" borderId="57"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50" xfId="27" applyNumberFormat="1" applyFont="1" applyBorder="1" applyAlignment="1">
      <alignment horizontal="center" vertical="center"/>
      <protection/>
    </xf>
    <xf numFmtId="49" fontId="20" fillId="0" borderId="76" xfId="27" applyNumberFormat="1" applyFont="1" applyBorder="1" applyAlignment="1">
      <alignment horizontal="center" vertical="center"/>
      <protection/>
    </xf>
    <xf numFmtId="49" fontId="20" fillId="0" borderId="59" xfId="27" applyNumberFormat="1" applyFont="1" applyBorder="1" applyAlignment="1">
      <alignment horizontal="center" vertical="center"/>
      <protection/>
    </xf>
    <xf numFmtId="49" fontId="20" fillId="0" borderId="0" xfId="27" applyNumberFormat="1" applyFont="1" applyAlignment="1">
      <alignment horizontal="center" vertical="center"/>
      <protection/>
    </xf>
    <xf numFmtId="49" fontId="20" fillId="0" borderId="51"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49" fontId="20" fillId="0" borderId="58" xfId="27" applyNumberFormat="1" applyFont="1" applyBorder="1" applyAlignment="1">
      <alignment horizontal="center" vertical="center"/>
      <protection/>
    </xf>
    <xf numFmtId="0" fontId="20" fillId="0" borderId="22" xfId="27" applyFont="1" applyBorder="1" applyAlignment="1">
      <alignment vertical="center"/>
      <protection/>
    </xf>
    <xf numFmtId="0" fontId="20" fillId="0" borderId="37" xfId="27" applyFont="1" applyBorder="1" applyAlignment="1">
      <alignment vertical="center"/>
      <protection/>
    </xf>
    <xf numFmtId="0" fontId="20" fillId="0" borderId="38" xfId="27" applyFont="1" applyBorder="1" applyAlignment="1">
      <alignment vertical="center"/>
      <protection/>
    </xf>
    <xf numFmtId="0" fontId="20" fillId="0" borderId="27" xfId="27" applyFont="1" applyBorder="1" applyAlignment="1">
      <alignment horizontal="center" vertical="center"/>
      <protection/>
    </xf>
    <xf numFmtId="0" fontId="20" fillId="0" borderId="37" xfId="27" applyFont="1" applyBorder="1" applyAlignment="1">
      <alignment horizontal="center" vertical="center"/>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1" xfId="26" applyFont="1" applyBorder="1" applyAlignment="1">
      <alignment horizontal="left"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1" xfId="27" applyNumberFormat="1" applyFont="1" applyBorder="1" applyAlignment="1">
      <alignment horizontal="right" vertical="center" shrinkToFit="1"/>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1" xfId="27" applyNumberFormat="1" applyFont="1" applyBorder="1" applyAlignment="1">
      <alignment horizontal="right" vertical="center" shrinkToFit="1"/>
      <protection/>
    </xf>
    <xf numFmtId="0" fontId="20" fillId="0" borderId="77" xfId="27" applyFont="1" applyBorder="1" applyAlignment="1">
      <alignment horizontal="center" vertical="center"/>
      <protection/>
    </xf>
    <xf numFmtId="0" fontId="20" fillId="0" borderId="78" xfId="27" applyFont="1" applyBorder="1" applyAlignment="1">
      <alignment vertical="center"/>
      <protection/>
    </xf>
    <xf numFmtId="0" fontId="20" fillId="0" borderId="79" xfId="27" applyFont="1" applyBorder="1" applyAlignment="1">
      <alignment vertical="center"/>
      <protection/>
    </xf>
    <xf numFmtId="0" fontId="20" fillId="0" borderId="80" xfId="27" applyFont="1" applyBorder="1" applyAlignment="1">
      <alignment vertical="center"/>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178" fontId="20" fillId="0" borderId="81" xfId="27" applyNumberFormat="1" applyFont="1" applyBorder="1" applyAlignment="1">
      <alignment horizontal="right" vertical="center" shrinkToFit="1"/>
      <protection/>
    </xf>
    <xf numFmtId="0" fontId="20" fillId="0" borderId="27" xfId="27" applyFont="1" applyBorder="1" applyAlignment="1">
      <alignment vertical="center"/>
      <protection/>
    </xf>
    <xf numFmtId="178" fontId="20" fillId="0" borderId="27" xfId="27" applyNumberFormat="1" applyFont="1" applyBorder="1" applyAlignment="1">
      <alignment horizontal="right" vertical="center" shrinkToFit="1"/>
      <protection/>
    </xf>
    <xf numFmtId="178" fontId="20" fillId="0" borderId="37"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0" fontId="20" fillId="0" borderId="29" xfId="27" applyFont="1" applyBorder="1" applyAlignment="1">
      <alignment vertical="center"/>
      <protection/>
    </xf>
    <xf numFmtId="0" fontId="20" fillId="0" borderId="83" xfId="27" applyFont="1" applyBorder="1" applyAlignment="1">
      <alignment vertical="center"/>
      <protection/>
    </xf>
    <xf numFmtId="0" fontId="20" fillId="0" borderId="84"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83" xfId="27" applyNumberFormat="1" applyFont="1" applyBorder="1" applyAlignment="1">
      <alignment horizontal="right" vertical="center" shrinkToFit="1"/>
      <protection/>
    </xf>
    <xf numFmtId="185" fontId="20" fillId="0" borderId="85" xfId="27" applyNumberFormat="1" applyFont="1" applyBorder="1" applyAlignment="1">
      <alignment horizontal="right" vertical="center" shrinkToFit="1"/>
      <protection/>
    </xf>
    <xf numFmtId="0" fontId="20" fillId="0" borderId="52" xfId="27" applyFont="1" applyBorder="1" applyAlignment="1">
      <alignment horizontal="center" vertical="center" wrapText="1"/>
      <protection/>
    </xf>
    <xf numFmtId="0" fontId="20" fillId="0" borderId="53"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6" xfId="27" applyFont="1" applyBorder="1" applyAlignment="1">
      <alignment horizontal="center" vertical="center" wrapText="1"/>
      <protection/>
    </xf>
    <xf numFmtId="0" fontId="20" fillId="0" borderId="55" xfId="27" applyFont="1" applyBorder="1" applyAlignment="1">
      <alignment horizontal="center" vertical="center" wrapText="1"/>
      <protection/>
    </xf>
    <xf numFmtId="0" fontId="20" fillId="0" borderId="57" xfId="27" applyFont="1" applyBorder="1" applyAlignment="1">
      <alignment horizontal="center" vertical="center" wrapText="1"/>
      <protection/>
    </xf>
    <xf numFmtId="0" fontId="20" fillId="0" borderId="73" xfId="27" applyFont="1" applyBorder="1" applyAlignment="1">
      <alignment horizontal="center" vertical="center" wrapText="1"/>
      <protection/>
    </xf>
    <xf numFmtId="0" fontId="24" fillId="0" borderId="70" xfId="27" applyFont="1" applyBorder="1" applyAlignment="1">
      <alignment vertical="center"/>
      <protection/>
    </xf>
    <xf numFmtId="0" fontId="24" fillId="0" borderId="79" xfId="27" applyFont="1" applyBorder="1" applyAlignment="1">
      <alignment vertical="center"/>
      <protection/>
    </xf>
    <xf numFmtId="0" fontId="24" fillId="0" borderId="80" xfId="27" applyFont="1" applyBorder="1" applyAlignment="1">
      <alignment vertical="center"/>
      <protection/>
    </xf>
    <xf numFmtId="178" fontId="24" fillId="0" borderId="70" xfId="27" applyNumberFormat="1" applyFont="1" applyBorder="1" applyAlignment="1">
      <alignment horizontal="right" vertical="center" shrinkToFit="1"/>
      <protection/>
    </xf>
    <xf numFmtId="178" fontId="24" fillId="0" borderId="53" xfId="27" applyNumberFormat="1" applyFont="1" applyBorder="1" applyAlignment="1">
      <alignment horizontal="right" vertical="center" shrinkToFit="1"/>
      <protection/>
    </xf>
    <xf numFmtId="178" fontId="24" fillId="0" borderId="54"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8"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7" xfId="27" applyFont="1" applyBorder="1" applyAlignment="1">
      <alignment horizontal="center" vertical="center" shrinkToFit="1"/>
      <protection/>
    </xf>
    <xf numFmtId="0" fontId="20" fillId="0" borderId="38" xfId="27" applyFont="1" applyBorder="1" applyAlignment="1">
      <alignment horizontal="center" vertical="center" shrinkToFit="1"/>
      <protection/>
    </xf>
    <xf numFmtId="0" fontId="20" fillId="0" borderId="82" xfId="27" applyFont="1" applyBorder="1" applyAlignment="1">
      <alignment horizontal="center" vertical="center" shrinkToFit="1"/>
      <protection/>
    </xf>
    <xf numFmtId="0" fontId="24" fillId="0" borderId="28" xfId="27" applyFont="1" applyBorder="1" applyAlignment="1">
      <alignment vertical="center"/>
      <protection/>
    </xf>
    <xf numFmtId="0" fontId="24" fillId="0" borderId="37" xfId="27" applyFont="1" applyBorder="1" applyAlignment="1">
      <alignment vertical="center"/>
      <protection/>
    </xf>
    <xf numFmtId="0" fontId="24" fillId="0" borderId="38" xfId="27" applyFont="1" applyBorder="1" applyAlignment="1">
      <alignment vertical="center"/>
      <protection/>
    </xf>
    <xf numFmtId="178" fontId="24" fillId="0" borderId="27" xfId="27" applyNumberFormat="1" applyFont="1" applyBorder="1" applyAlignment="1">
      <alignment horizontal="right" vertical="center" shrinkToFit="1"/>
      <protection/>
    </xf>
    <xf numFmtId="178" fontId="24" fillId="0" borderId="37" xfId="27" applyNumberFormat="1" applyFont="1" applyBorder="1" applyAlignment="1">
      <alignment horizontal="right" vertical="center" shrinkToFit="1"/>
      <protection/>
    </xf>
    <xf numFmtId="178" fontId="24" fillId="0" borderId="82"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7" xfId="27" applyNumberFormat="1" applyFont="1" applyBorder="1" applyAlignment="1">
      <alignment horizontal="right" vertical="center" shrinkToFit="1"/>
      <protection/>
    </xf>
    <xf numFmtId="181" fontId="20" fillId="0" borderId="38" xfId="27" applyNumberFormat="1" applyFont="1" applyBorder="1" applyAlignment="1">
      <alignment horizontal="right" vertical="center" shrinkToFit="1"/>
      <protection/>
    </xf>
    <xf numFmtId="181" fontId="20" fillId="0" borderId="82"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50" xfId="28" applyFont="1" applyBorder="1" applyAlignment="1">
      <alignment horizontal="center" vertical="center" shrinkToFit="1"/>
      <protection/>
    </xf>
    <xf numFmtId="0" fontId="24" fillId="0" borderId="36" xfId="28" applyFont="1" applyBorder="1" applyAlignment="1">
      <alignment horizontal="center" vertical="center" shrinkToFit="1"/>
      <protection/>
    </xf>
    <xf numFmtId="178" fontId="20" fillId="0" borderId="38" xfId="27" applyNumberFormat="1" applyFont="1" applyBorder="1" applyAlignment="1">
      <alignment horizontal="right" vertical="center" shrinkToFit="1"/>
      <protection/>
    </xf>
    <xf numFmtId="0" fontId="20" fillId="0" borderId="55" xfId="27" applyFont="1" applyBorder="1" applyAlignment="1">
      <alignment horizontal="left" vertical="center"/>
      <protection/>
    </xf>
    <xf numFmtId="0" fontId="20" fillId="0" borderId="57" xfId="27" applyFont="1" applyBorder="1" applyAlignment="1">
      <alignment horizontal="left" vertical="center"/>
      <protection/>
    </xf>
    <xf numFmtId="0" fontId="20" fillId="0" borderId="58" xfId="27" applyFont="1" applyBorder="1" applyAlignment="1">
      <alignment horizontal="left" vertical="center"/>
      <protection/>
    </xf>
    <xf numFmtId="181" fontId="20" fillId="0" borderId="55" xfId="27" applyNumberFormat="1" applyFont="1" applyBorder="1" applyAlignment="1">
      <alignment horizontal="right" vertical="center" shrinkToFit="1"/>
      <protection/>
    </xf>
    <xf numFmtId="181" fontId="20" fillId="0" borderId="57" xfId="27" applyNumberFormat="1" applyFont="1" applyBorder="1" applyAlignment="1">
      <alignment horizontal="right" vertical="center" shrinkToFit="1"/>
      <protection/>
    </xf>
    <xf numFmtId="181" fontId="20" fillId="0" borderId="58" xfId="27" applyNumberFormat="1" applyFont="1" applyBorder="1" applyAlignment="1">
      <alignment horizontal="right" vertical="center" shrinkToFit="1"/>
      <protection/>
    </xf>
    <xf numFmtId="0" fontId="20" fillId="0" borderId="52" xfId="29" applyBorder="1" applyAlignment="1">
      <alignment horizontal="left" vertical="center"/>
      <protection/>
    </xf>
    <xf numFmtId="0" fontId="20" fillId="0" borderId="53" xfId="29" applyBorder="1" applyAlignment="1">
      <alignment horizontal="left" vertical="center"/>
      <protection/>
    </xf>
    <xf numFmtId="0" fontId="20" fillId="0" borderId="54" xfId="29" applyBorder="1" applyAlignment="1">
      <alignment horizontal="left" vertical="center"/>
      <protection/>
    </xf>
    <xf numFmtId="0" fontId="24" fillId="0" borderId="50" xfId="27" applyFont="1" applyBorder="1" applyAlignment="1">
      <alignment vertical="center"/>
      <protection/>
    </xf>
    <xf numFmtId="0" fontId="24" fillId="0" borderId="36"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50" xfId="27" applyNumberFormat="1" applyFont="1" applyBorder="1" applyAlignment="1">
      <alignment horizontal="right" vertical="center" shrinkToFit="1"/>
      <protection/>
    </xf>
    <xf numFmtId="185" fontId="24" fillId="0" borderId="76" xfId="27" applyNumberFormat="1" applyFont="1" applyBorder="1" applyAlignment="1">
      <alignment horizontal="right" vertical="center" shrinkToFit="1"/>
      <protection/>
    </xf>
    <xf numFmtId="178" fontId="20" fillId="0" borderId="53" xfId="27" applyNumberFormat="1" applyFont="1" applyBorder="1" applyAlignment="1">
      <alignment horizontal="right" vertical="center"/>
      <protection/>
    </xf>
    <xf numFmtId="178" fontId="20" fillId="0" borderId="54"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83" xfId="28" applyFont="1" applyBorder="1" applyAlignment="1">
      <alignment horizontal="center" vertical="center" shrinkToFit="1"/>
      <protection/>
    </xf>
    <xf numFmtId="0" fontId="24" fillId="0" borderId="84" xfId="28" applyFont="1" applyBorder="1" applyAlignment="1">
      <alignment horizontal="center" vertical="center" shrinkToFit="1"/>
      <protection/>
    </xf>
    <xf numFmtId="0" fontId="25" fillId="0" borderId="0" xfId="27" applyFont="1" applyAlignment="1">
      <alignment horizontal="left" vertical="center" wrapText="1"/>
      <protection/>
    </xf>
    <xf numFmtId="0" fontId="25" fillId="0" borderId="51" xfId="27" applyFont="1" applyBorder="1" applyAlignment="1">
      <alignment horizontal="left" vertical="center" wrapText="1"/>
      <protection/>
    </xf>
    <xf numFmtId="0" fontId="24" fillId="0" borderId="55" xfId="26" applyFont="1" applyBorder="1" applyAlignment="1">
      <alignment horizontal="left" vertical="center"/>
      <protection/>
    </xf>
    <xf numFmtId="0" fontId="24" fillId="0" borderId="57" xfId="26" applyFont="1" applyBorder="1" applyAlignment="1">
      <alignment horizontal="left" vertical="center"/>
      <protection/>
    </xf>
    <xf numFmtId="0" fontId="24" fillId="0" borderId="58" xfId="26" applyFont="1" applyBorder="1" applyAlignment="1">
      <alignment horizontal="left" vertical="center"/>
      <protection/>
    </xf>
    <xf numFmtId="178" fontId="20" fillId="0" borderId="55" xfId="27" applyNumberFormat="1" applyFont="1" applyBorder="1" applyAlignment="1">
      <alignment horizontal="right" vertical="center" shrinkToFit="1"/>
      <protection/>
    </xf>
    <xf numFmtId="178" fontId="20" fillId="0" borderId="57" xfId="27" applyNumberFormat="1" applyFont="1" applyBorder="1" applyAlignment="1">
      <alignment horizontal="right" vertical="center" shrinkToFit="1"/>
      <protection/>
    </xf>
    <xf numFmtId="178" fontId="20" fillId="0" borderId="58" xfId="27" applyNumberFormat="1" applyFont="1" applyBorder="1" applyAlignment="1">
      <alignment horizontal="right" vertical="center" shrinkToFit="1"/>
      <protection/>
    </xf>
    <xf numFmtId="0" fontId="20" fillId="0" borderId="86" xfId="27" applyFont="1" applyBorder="1" applyAlignment="1">
      <alignment horizontal="center" vertical="center"/>
      <protection/>
    </xf>
    <xf numFmtId="0" fontId="20" fillId="0" borderId="35" xfId="27" applyFont="1" applyBorder="1" applyAlignment="1">
      <alignment horizontal="center" vertical="center"/>
      <protection/>
    </xf>
    <xf numFmtId="183" fontId="20" fillId="0" borderId="35" xfId="27" applyNumberFormat="1" applyFont="1" applyBorder="1" applyAlignment="1">
      <alignment horizontal="right" vertical="center" shrinkToFit="1"/>
      <protection/>
    </xf>
    <xf numFmtId="183" fontId="20" fillId="0" borderId="87"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29" xfId="27" applyNumberFormat="1" applyFont="1" applyBorder="1" applyAlignment="1">
      <alignment horizontal="right" vertical="center" shrinkToFit="1"/>
      <protection/>
    </xf>
    <xf numFmtId="181" fontId="20" fillId="0" borderId="83" xfId="27" applyNumberFormat="1" applyFont="1" applyBorder="1" applyAlignment="1">
      <alignment horizontal="right" vertical="center" shrinkToFit="1"/>
      <protection/>
    </xf>
    <xf numFmtId="181" fontId="20" fillId="0" borderId="84" xfId="27" applyNumberFormat="1" applyFont="1" applyBorder="1" applyAlignment="1">
      <alignment horizontal="right" vertical="center" shrinkToFit="1"/>
      <protection/>
    </xf>
    <xf numFmtId="181" fontId="20" fillId="0" borderId="85" xfId="27" applyNumberFormat="1" applyFont="1" applyBorder="1" applyAlignment="1">
      <alignment horizontal="right" vertical="center" shrinkToFit="1"/>
      <protection/>
    </xf>
    <xf numFmtId="178" fontId="20" fillId="0" borderId="35" xfId="27" applyNumberFormat="1" applyFont="1" applyBorder="1" applyAlignment="1">
      <alignment horizontal="right" vertical="center" shrinkToFit="1"/>
      <protection/>
    </xf>
    <xf numFmtId="178" fontId="20" fillId="0" borderId="87"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7" xfId="27" applyNumberFormat="1" applyFont="1" applyBorder="1" applyAlignment="1">
      <alignment horizontal="right" vertical="center"/>
      <protection/>
    </xf>
    <xf numFmtId="181" fontId="20" fillId="0" borderId="58"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8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28" xfId="27" applyFont="1" applyBorder="1" applyAlignment="1">
      <alignment horizontal="center" vertical="center" textRotation="255"/>
      <protection/>
    </xf>
    <xf numFmtId="0" fontId="20" fillId="0" borderId="50" xfId="27" applyFont="1" applyBorder="1" applyAlignment="1">
      <alignment horizontal="center" vertical="center" textRotation="255"/>
      <protection/>
    </xf>
    <xf numFmtId="0" fontId="20" fillId="0" borderId="36" xfId="27" applyFont="1" applyBorder="1" applyAlignment="1">
      <alignment horizontal="center" vertical="center" textRotation="255"/>
      <protection/>
    </xf>
    <xf numFmtId="0" fontId="20" fillId="0" borderId="59"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6"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2" xfId="27" applyFont="1" applyBorder="1" applyAlignment="1">
      <alignment horizontal="center" vertical="center" textRotation="255"/>
      <protection/>
    </xf>
    <xf numFmtId="0" fontId="20" fillId="0" borderId="39" xfId="27" applyFont="1" applyBorder="1" applyAlignment="1">
      <alignment horizontal="center" vertical="center" textRotation="255"/>
      <protection/>
    </xf>
    <xf numFmtId="0" fontId="26" fillId="0" borderId="37" xfId="27" applyFont="1" applyBorder="1" applyAlignment="1">
      <alignment vertical="center"/>
      <protection/>
    </xf>
    <xf numFmtId="0" fontId="26" fillId="0" borderId="38" xfId="27" applyFont="1" applyBorder="1" applyAlignment="1">
      <alignment vertical="center"/>
      <protection/>
    </xf>
    <xf numFmtId="0" fontId="24" fillId="0" borderId="52"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54"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1" xfId="26" applyFont="1" applyBorder="1" applyAlignment="1">
      <alignment horizontal="center" vertical="center" wrapText="1"/>
      <protection/>
    </xf>
    <xf numFmtId="0" fontId="24" fillId="0" borderId="55" xfId="26" applyFont="1" applyBorder="1" applyAlignment="1">
      <alignment horizontal="center" vertical="center" wrapText="1"/>
      <protection/>
    </xf>
    <xf numFmtId="0" fontId="24" fillId="0" borderId="57" xfId="26" applyFont="1" applyBorder="1" applyAlignment="1">
      <alignment horizontal="center" vertical="center" wrapText="1"/>
      <protection/>
    </xf>
    <xf numFmtId="0" fontId="24" fillId="0" borderId="58" xfId="26" applyFont="1" applyBorder="1" applyAlignment="1">
      <alignment horizontal="center" vertical="center" wrapText="1"/>
      <protection/>
    </xf>
    <xf numFmtId="49" fontId="20" fillId="0" borderId="0" xfId="27" applyNumberFormat="1" applyFont="1" applyAlignment="1">
      <alignment horizontal="left" vertical="center"/>
      <protection/>
    </xf>
    <xf numFmtId="178" fontId="20" fillId="0" borderId="29" xfId="27" applyNumberFormat="1" applyFont="1" applyBorder="1" applyAlignment="1">
      <alignment horizontal="right" vertical="center"/>
      <protection/>
    </xf>
    <xf numFmtId="178" fontId="20" fillId="0" borderId="83" xfId="27" applyNumberFormat="1" applyFont="1" applyBorder="1" applyAlignment="1">
      <alignment horizontal="right" vertical="center"/>
      <protection/>
    </xf>
    <xf numFmtId="178" fontId="20" fillId="0" borderId="84" xfId="27" applyNumberFormat="1" applyFont="1" applyBorder="1" applyAlignment="1">
      <alignment horizontal="right" vertical="center"/>
      <protection/>
    </xf>
    <xf numFmtId="0" fontId="20" fillId="0" borderId="74" xfId="27" applyFont="1" applyBorder="1" applyAlignment="1">
      <alignment horizontal="center" vertical="center" shrinkToFit="1"/>
      <protection/>
    </xf>
    <xf numFmtId="0" fontId="20" fillId="0" borderId="57" xfId="27" applyFont="1" applyBorder="1" applyAlignment="1">
      <alignment horizontal="center" vertical="center" shrinkToFit="1"/>
      <protection/>
    </xf>
    <xf numFmtId="0" fontId="20" fillId="0" borderId="73" xfId="27" applyFont="1" applyBorder="1" applyAlignment="1">
      <alignment horizontal="center" vertical="center" shrinkToFit="1"/>
      <protection/>
    </xf>
    <xf numFmtId="0" fontId="20" fillId="0" borderId="9"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55" xfId="27" applyFont="1" applyBorder="1" applyAlignment="1">
      <alignment horizontal="center" vertical="center" textRotation="255"/>
      <protection/>
    </xf>
    <xf numFmtId="0" fontId="20" fillId="0" borderId="57" xfId="27" applyFont="1" applyBorder="1" applyAlignment="1">
      <alignment horizontal="center" vertical="center" textRotation="255"/>
      <protection/>
    </xf>
    <xf numFmtId="0" fontId="20" fillId="0" borderId="73" xfId="27" applyFont="1" applyBorder="1" applyAlignment="1">
      <alignment horizontal="center" vertical="center" textRotation="255"/>
      <protection/>
    </xf>
    <xf numFmtId="0" fontId="25" fillId="0" borderId="28" xfId="27" applyFont="1" applyBorder="1" applyAlignment="1">
      <alignment horizontal="center" vertical="center" wrapText="1"/>
      <protection/>
    </xf>
    <xf numFmtId="0" fontId="25" fillId="0" borderId="50" xfId="27" applyFont="1" applyBorder="1" applyAlignment="1">
      <alignment horizontal="center" vertical="center" wrapText="1"/>
      <protection/>
    </xf>
    <xf numFmtId="0" fontId="25" fillId="0" borderId="36" xfId="27" applyFont="1" applyBorder="1" applyAlignment="1">
      <alignment horizontal="center" vertical="center" wrapText="1"/>
      <protection/>
    </xf>
    <xf numFmtId="0" fontId="25" fillId="0" borderId="26" xfId="27" applyFont="1" applyBorder="1" applyAlignment="1">
      <alignment horizontal="center" vertical="center" wrapText="1"/>
      <protection/>
    </xf>
    <xf numFmtId="0" fontId="25" fillId="0" borderId="42" xfId="27" applyFont="1" applyBorder="1" applyAlignment="1">
      <alignment horizontal="center" vertical="center" wrapText="1"/>
      <protection/>
    </xf>
    <xf numFmtId="0" fontId="25" fillId="0" borderId="39" xfId="27" applyFont="1" applyBorder="1" applyAlignment="1">
      <alignment horizontal="center" vertical="center" wrapText="1"/>
      <protection/>
    </xf>
    <xf numFmtId="0" fontId="20" fillId="0" borderId="28"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36"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2" xfId="27" applyFont="1" applyBorder="1" applyAlignment="1">
      <alignment horizontal="center" vertical="center" wrapText="1"/>
      <protection/>
    </xf>
    <xf numFmtId="0" fontId="20" fillId="0" borderId="39" xfId="27" applyFont="1" applyBorder="1" applyAlignment="1">
      <alignment horizontal="center" vertical="center" wrapText="1"/>
      <protection/>
    </xf>
    <xf numFmtId="0" fontId="25" fillId="0" borderId="76" xfId="27" applyFont="1" applyBorder="1" applyAlignment="1">
      <alignment horizontal="center" vertical="center" wrapText="1"/>
      <protection/>
    </xf>
    <xf numFmtId="0" fontId="25" fillId="0" borderId="72" xfId="27" applyFont="1" applyBorder="1" applyAlignment="1">
      <alignment horizontal="center" vertical="center" wrapText="1"/>
      <protection/>
    </xf>
    <xf numFmtId="0" fontId="20" fillId="0" borderId="0" xfId="27" applyFont="1" applyAlignment="1">
      <alignment horizontal="center" vertical="center" shrinkToFit="1"/>
      <protection/>
    </xf>
    <xf numFmtId="186" fontId="20" fillId="0" borderId="0" xfId="27" applyNumberFormat="1" applyFont="1" applyAlignment="1" applyProtection="1">
      <alignment horizontal="center" vertical="center" shrinkToFit="1"/>
      <protection hidden="1"/>
    </xf>
    <xf numFmtId="0" fontId="25" fillId="0" borderId="0" xfId="27" applyFont="1" applyAlignment="1" applyProtection="1">
      <alignment horizontal="left" vertical="center" wrapText="1"/>
      <protection hidden="1"/>
    </xf>
    <xf numFmtId="0" fontId="20" fillId="0" borderId="0" xfId="27" applyFont="1" applyAlignment="1" applyProtection="1">
      <alignment horizontal="center" vertical="center" shrinkToFit="1"/>
      <protection hidden="1"/>
    </xf>
    <xf numFmtId="0" fontId="20" fillId="0" borderId="0" xfId="27" applyFont="1" applyAlignment="1">
      <alignment vertical="center"/>
      <protection/>
    </xf>
    <xf numFmtId="0" fontId="20" fillId="0" borderId="0" xfId="29" applyAlignment="1">
      <alignment vertical="center"/>
      <protection/>
    </xf>
    <xf numFmtId="49" fontId="23" fillId="0" borderId="1" xfId="30" applyNumberFormat="1" applyFont="1" applyBorder="1" applyAlignment="1">
      <alignment horizontal="center" vertical="center"/>
      <protection/>
    </xf>
    <xf numFmtId="49" fontId="23" fillId="0" borderId="2" xfId="30" applyNumberFormat="1" applyFont="1" applyBorder="1" applyAlignment="1">
      <alignment horizontal="center" vertical="center"/>
      <protection/>
    </xf>
    <xf numFmtId="49" fontId="23" fillId="0" borderId="3" xfId="30" applyNumberFormat="1" applyFont="1" applyBorder="1" applyAlignment="1">
      <alignment horizontal="center" vertical="center"/>
      <protection/>
    </xf>
    <xf numFmtId="0" fontId="20" fillId="0" borderId="27" xfId="30" applyFont="1" applyBorder="1" applyAlignment="1">
      <alignment horizontal="center" vertical="center"/>
      <protection/>
    </xf>
    <xf numFmtId="0" fontId="20" fillId="0" borderId="37" xfId="30" applyFont="1" applyBorder="1" applyAlignment="1">
      <alignment horizontal="center" vertical="center"/>
      <protection/>
    </xf>
    <xf numFmtId="0" fontId="20" fillId="0" borderId="38" xfId="30" applyFont="1" applyBorder="1" applyAlignment="1">
      <alignment horizontal="center" vertical="center"/>
      <protection/>
    </xf>
    <xf numFmtId="0" fontId="20" fillId="0" borderId="24" xfId="30" applyFont="1" applyBorder="1" applyAlignment="1">
      <alignment horizontal="center" vertical="center"/>
      <protection/>
    </xf>
    <xf numFmtId="0" fontId="20" fillId="0" borderId="28" xfId="30" applyFont="1" applyBorder="1" applyAlignment="1">
      <alignment vertical="center"/>
      <protection/>
    </xf>
    <xf numFmtId="0" fontId="20" fillId="0" borderId="50" xfId="30" applyFont="1" applyBorder="1" applyAlignment="1">
      <alignment vertical="center"/>
      <protection/>
    </xf>
    <xf numFmtId="0" fontId="20" fillId="0" borderId="36" xfId="30" applyFont="1" applyBorder="1" applyAlignment="1">
      <alignment vertical="center"/>
      <protection/>
    </xf>
    <xf numFmtId="178" fontId="20" fillId="0" borderId="28" xfId="30" applyNumberFormat="1" applyFont="1" applyBorder="1" applyAlignment="1">
      <alignment horizontal="right" vertical="center" shrinkToFit="1"/>
      <protection/>
    </xf>
    <xf numFmtId="178" fontId="20" fillId="0" borderId="50" xfId="30" applyNumberFormat="1" applyFont="1" applyBorder="1" applyAlignment="1">
      <alignment horizontal="right" vertical="center" shrinkToFit="1"/>
      <protection/>
    </xf>
    <xf numFmtId="178" fontId="20" fillId="0" borderId="90" xfId="30" applyNumberFormat="1" applyFont="1" applyBorder="1" applyAlignment="1">
      <alignment horizontal="right" vertical="center" shrinkToFit="1"/>
      <protection/>
    </xf>
    <xf numFmtId="181" fontId="20" fillId="0" borderId="91" xfId="30" applyNumberFormat="1" applyFont="1" applyBorder="1" applyAlignment="1">
      <alignment horizontal="right" vertical="center" shrinkToFit="1"/>
      <protection/>
    </xf>
    <xf numFmtId="178" fontId="20" fillId="0" borderId="91" xfId="30" applyNumberFormat="1" applyFont="1" applyBorder="1" applyAlignment="1">
      <alignment horizontal="right" vertical="center" shrinkToFit="1"/>
      <protection/>
    </xf>
    <xf numFmtId="181" fontId="20" fillId="0" borderId="92" xfId="30" applyNumberFormat="1" applyFont="1" applyBorder="1" applyAlignment="1">
      <alignment horizontal="right" vertical="center" shrinkToFit="1"/>
      <protection/>
    </xf>
    <xf numFmtId="181" fontId="20" fillId="0" borderId="50" xfId="30" applyNumberFormat="1" applyFont="1" applyBorder="1" applyAlignment="1">
      <alignment horizontal="right" vertical="center" shrinkToFit="1"/>
      <protection/>
    </xf>
    <xf numFmtId="181" fontId="20" fillId="0" borderId="36" xfId="30" applyNumberFormat="1" applyFont="1" applyBorder="1" applyAlignment="1">
      <alignment horizontal="right" vertical="center" shrinkToFit="1"/>
      <protection/>
    </xf>
    <xf numFmtId="0" fontId="20" fillId="0" borderId="59" xfId="30" applyFont="1" applyBorder="1" applyAlignment="1">
      <alignment vertical="center"/>
      <protection/>
    </xf>
    <xf numFmtId="0" fontId="20" fillId="0" borderId="0" xfId="30" applyFont="1" applyAlignment="1">
      <alignment vertical="center"/>
      <protection/>
    </xf>
    <xf numFmtId="0" fontId="20" fillId="0" borderId="66" xfId="30" applyFont="1" applyBorder="1" applyAlignment="1">
      <alignment vertical="center"/>
      <protection/>
    </xf>
    <xf numFmtId="178" fontId="20" fillId="0" borderId="59" xfId="30" applyNumberFormat="1" applyFont="1" applyBorder="1" applyAlignment="1">
      <alignment horizontal="right" vertical="center" shrinkToFit="1"/>
      <protection/>
    </xf>
    <xf numFmtId="178" fontId="20" fillId="0" borderId="0" xfId="30" applyNumberFormat="1" applyFont="1" applyAlignment="1">
      <alignment horizontal="right" vertical="center" shrinkToFit="1"/>
      <protection/>
    </xf>
    <xf numFmtId="178" fontId="20" fillId="0" borderId="93" xfId="30" applyNumberFormat="1" applyFont="1" applyBorder="1" applyAlignment="1">
      <alignment horizontal="right" vertical="center" shrinkToFit="1"/>
      <protection/>
    </xf>
    <xf numFmtId="181" fontId="20" fillId="0" borderId="94" xfId="30" applyNumberFormat="1" applyFont="1" applyBorder="1" applyAlignment="1">
      <alignment horizontal="right" vertical="center" shrinkToFit="1"/>
      <protection/>
    </xf>
    <xf numFmtId="178" fontId="20" fillId="0" borderId="94" xfId="30" applyNumberFormat="1" applyFont="1" applyBorder="1" applyAlignment="1">
      <alignment horizontal="right" vertical="center" shrinkToFit="1"/>
      <protection/>
    </xf>
    <xf numFmtId="181" fontId="20" fillId="0" borderId="95" xfId="30" applyNumberFormat="1" applyFont="1" applyBorder="1" applyAlignment="1">
      <alignment horizontal="right" vertical="center" shrinkToFit="1"/>
      <protection/>
    </xf>
    <xf numFmtId="181" fontId="20" fillId="0" borderId="0" xfId="30" applyNumberFormat="1" applyFont="1" applyAlignment="1">
      <alignment horizontal="right" vertical="center" shrinkToFit="1"/>
      <protection/>
    </xf>
    <xf numFmtId="181" fontId="20" fillId="0" borderId="66" xfId="30" applyNumberFormat="1" applyFont="1" applyBorder="1" applyAlignment="1">
      <alignment horizontal="right" vertical="center" shrinkToFit="1"/>
      <protection/>
    </xf>
    <xf numFmtId="178" fontId="20" fillId="0" borderId="96" xfId="30" applyNumberFormat="1" applyFont="1" applyBorder="1" applyAlignment="1">
      <alignment horizontal="right" vertical="center" shrinkToFit="1"/>
      <protection/>
    </xf>
    <xf numFmtId="178" fontId="20" fillId="0" borderId="95" xfId="30" applyNumberFormat="1" applyFont="1" applyBorder="1" applyAlignment="1">
      <alignment horizontal="right" vertical="center" shrinkToFit="1"/>
      <protection/>
    </xf>
    <xf numFmtId="178" fontId="20" fillId="0" borderId="66" xfId="30" applyNumberFormat="1" applyFont="1" applyBorder="1" applyAlignment="1">
      <alignment horizontal="right" vertical="center" shrinkToFit="1"/>
      <protection/>
    </xf>
    <xf numFmtId="181" fontId="20" fillId="0" borderId="90" xfId="30" applyNumberFormat="1" applyFont="1" applyBorder="1" applyAlignment="1">
      <alignment horizontal="right" vertical="center" shrinkToFit="1"/>
      <protection/>
    </xf>
    <xf numFmtId="181" fontId="20" fillId="0" borderId="93" xfId="30" applyNumberFormat="1" applyFont="1" applyBorder="1" applyAlignment="1">
      <alignment horizontal="right" vertical="center" shrinkToFit="1"/>
      <protection/>
    </xf>
    <xf numFmtId="0" fontId="25" fillId="0" borderId="59" xfId="30" applyFont="1" applyBorder="1" applyAlignment="1">
      <alignment vertical="center"/>
      <protection/>
    </xf>
    <xf numFmtId="0" fontId="25" fillId="0" borderId="0" xfId="30" applyFont="1" applyAlignment="1">
      <alignment vertical="center"/>
      <protection/>
    </xf>
    <xf numFmtId="0" fontId="25" fillId="0" borderId="66" xfId="30" applyFont="1" applyBorder="1" applyAlignment="1">
      <alignment vertical="center"/>
      <protection/>
    </xf>
    <xf numFmtId="0" fontId="16" fillId="0" borderId="0" xfId="25" applyAlignment="1">
      <alignment vertical="center"/>
      <protection/>
    </xf>
    <xf numFmtId="0" fontId="16" fillId="0" borderId="66" xfId="25" applyBorder="1" applyAlignment="1">
      <alignment vertical="center"/>
      <protection/>
    </xf>
    <xf numFmtId="178" fontId="20" fillId="0" borderId="95" xfId="30" applyNumberFormat="1" applyFont="1" applyBorder="1" applyAlignment="1">
      <alignment horizontal="right" vertical="center"/>
      <protection/>
    </xf>
    <xf numFmtId="178" fontId="20" fillId="0" borderId="0" xfId="30" applyNumberFormat="1" applyFont="1" applyAlignment="1">
      <alignment horizontal="right" vertical="center"/>
      <protection/>
    </xf>
    <xf numFmtId="178" fontId="20" fillId="0" borderId="66" xfId="30" applyNumberFormat="1" applyFont="1" applyBorder="1" applyAlignment="1">
      <alignment horizontal="right" vertical="center"/>
      <protection/>
    </xf>
    <xf numFmtId="0" fontId="20" fillId="0" borderId="26" xfId="30" applyFont="1" applyBorder="1" applyAlignment="1">
      <alignment vertical="center"/>
      <protection/>
    </xf>
    <xf numFmtId="0" fontId="20" fillId="0" borderId="42" xfId="30" applyFont="1" applyBorder="1" applyAlignment="1">
      <alignment vertical="center"/>
      <protection/>
    </xf>
    <xf numFmtId="0" fontId="20" fillId="0" borderId="39" xfId="30" applyFont="1" applyBorder="1" applyAlignment="1">
      <alignment vertical="center"/>
      <protection/>
    </xf>
    <xf numFmtId="178" fontId="20" fillId="0" borderId="59" xfId="30" applyNumberFormat="1" applyFont="1" applyBorder="1" applyAlignment="1">
      <alignment horizontal="right" vertical="center"/>
      <protection/>
    </xf>
    <xf numFmtId="178" fontId="20" fillId="0" borderId="93" xfId="30" applyNumberFormat="1" applyFont="1" applyBorder="1" applyAlignment="1">
      <alignment horizontal="right" vertical="center"/>
      <protection/>
    </xf>
    <xf numFmtId="181" fontId="20" fillId="0" borderId="94" xfId="30" applyNumberFormat="1" applyFont="1" applyBorder="1" applyAlignment="1">
      <alignment horizontal="right" vertical="center"/>
      <protection/>
    </xf>
    <xf numFmtId="0" fontId="25" fillId="0" borderId="27" xfId="30" applyFont="1" applyBorder="1" applyAlignment="1">
      <alignment horizontal="center" vertical="center"/>
      <protection/>
    </xf>
    <xf numFmtId="0" fontId="25" fillId="0" borderId="37" xfId="30" applyFont="1" applyBorder="1" applyAlignment="1">
      <alignment horizontal="center" vertical="center"/>
      <protection/>
    </xf>
    <xf numFmtId="0" fontId="25" fillId="0" borderId="38" xfId="30" applyFont="1" applyBorder="1" applyAlignment="1">
      <alignment horizontal="center" vertical="center"/>
      <protection/>
    </xf>
    <xf numFmtId="178" fontId="20" fillId="0" borderId="92" xfId="30" applyNumberFormat="1" applyFont="1" applyBorder="1" applyAlignment="1">
      <alignment horizontal="right" vertical="center" shrinkToFit="1"/>
      <protection/>
    </xf>
    <xf numFmtId="181" fontId="2" fillId="0" borderId="0" xfId="30" applyNumberFormat="1" applyAlignment="1">
      <alignment horizontal="right" vertical="center" shrinkToFit="1"/>
      <protection/>
    </xf>
    <xf numFmtId="181" fontId="2" fillId="0" borderId="66" xfId="30" applyNumberFormat="1" applyBorder="1" applyAlignment="1">
      <alignment horizontal="right" vertical="center" shrinkToFit="1"/>
      <protection/>
    </xf>
    <xf numFmtId="0" fontId="2" fillId="0" borderId="0" xfId="30" applyAlignment="1">
      <alignment horizontal="right" vertical="center" shrinkToFit="1"/>
      <protection/>
    </xf>
    <xf numFmtId="0" fontId="2" fillId="0" borderId="93" xfId="30" applyBorder="1" applyAlignment="1">
      <alignment horizontal="right" vertical="center" shrinkToFit="1"/>
      <protection/>
    </xf>
    <xf numFmtId="181" fontId="2" fillId="0" borderId="93" xfId="30" applyNumberFormat="1" applyBorder="1" applyAlignment="1">
      <alignment horizontal="right" vertical="center" shrinkToFit="1"/>
      <protection/>
    </xf>
    <xf numFmtId="0" fontId="20" fillId="0" borderId="28" xfId="30" applyFont="1" applyBorder="1" applyAlignment="1">
      <alignment horizontal="center" vertical="center" textRotation="255"/>
      <protection/>
    </xf>
    <xf numFmtId="0" fontId="20" fillId="0" borderId="36" xfId="30" applyFont="1" applyBorder="1" applyAlignment="1">
      <alignment horizontal="center" vertical="center" textRotation="255"/>
      <protection/>
    </xf>
    <xf numFmtId="0" fontId="20" fillId="0" borderId="59" xfId="30" applyFont="1" applyBorder="1" applyAlignment="1">
      <alignment horizontal="center" vertical="center" textRotation="255"/>
      <protection/>
    </xf>
    <xf numFmtId="0" fontId="20" fillId="0" borderId="66"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9" xfId="30" applyFont="1" applyBorder="1" applyAlignment="1">
      <alignment horizontal="center" vertical="center" textRotation="255"/>
      <protection/>
    </xf>
    <xf numFmtId="0" fontId="2" fillId="0" borderId="37" xfId="30" applyBorder="1" applyAlignment="1">
      <alignment horizontal="center" vertical="center"/>
      <protection/>
    </xf>
    <xf numFmtId="0" fontId="2" fillId="0" borderId="38" xfId="30" applyBorder="1" applyAlignment="1">
      <alignment horizontal="center" vertical="center"/>
      <protection/>
    </xf>
    <xf numFmtId="0" fontId="2" fillId="0" borderId="50" xfId="30" applyBorder="1" applyAlignment="1">
      <alignment horizontal="right" vertical="center" shrinkToFit="1"/>
      <protection/>
    </xf>
    <xf numFmtId="0" fontId="2" fillId="0" borderId="36" xfId="30" applyBorder="1" applyAlignment="1">
      <alignment horizontal="right" vertical="center" shrinkToFit="1"/>
      <protection/>
    </xf>
    <xf numFmtId="0" fontId="20" fillId="0" borderId="28" xfId="30" applyFont="1" applyBorder="1" applyAlignment="1">
      <alignment horizontal="center" vertical="center" wrapText="1"/>
      <protection/>
    </xf>
    <xf numFmtId="0" fontId="20" fillId="0" borderId="50" xfId="30" applyFont="1" applyBorder="1" applyAlignment="1">
      <alignment horizontal="center" vertical="center" wrapText="1"/>
      <protection/>
    </xf>
    <xf numFmtId="0" fontId="20" fillId="0" borderId="59" xfId="30" applyFont="1" applyBorder="1" applyAlignment="1">
      <alignment horizontal="center" vertical="center" wrapText="1"/>
      <protection/>
    </xf>
    <xf numFmtId="0" fontId="20" fillId="0" borderId="0" xfId="30" applyFont="1" applyAlignment="1">
      <alignment horizontal="center" vertical="center" wrapText="1"/>
      <protection/>
    </xf>
    <xf numFmtId="0" fontId="20" fillId="0" borderId="26" xfId="30" applyFont="1" applyBorder="1" applyAlignment="1">
      <alignment horizontal="center" vertical="center" wrapText="1"/>
      <protection/>
    </xf>
    <xf numFmtId="0" fontId="20" fillId="0" borderId="42" xfId="30" applyFont="1" applyBorder="1" applyAlignment="1">
      <alignment horizontal="center" vertical="center" wrapText="1"/>
      <protection/>
    </xf>
    <xf numFmtId="0" fontId="20" fillId="0" borderId="50" xfId="30" applyFont="1" applyBorder="1" applyAlignment="1">
      <alignment vertical="center" textRotation="255"/>
      <protection/>
    </xf>
    <xf numFmtId="0" fontId="20" fillId="0" borderId="0" xfId="30" applyFont="1" applyAlignment="1">
      <alignment vertical="center" textRotation="255"/>
      <protection/>
    </xf>
    <xf numFmtId="0" fontId="20" fillId="0" borderId="42" xfId="30" applyFont="1" applyBorder="1" applyAlignment="1">
      <alignment vertical="center" textRotation="255"/>
      <protection/>
    </xf>
    <xf numFmtId="0" fontId="2" fillId="0" borderId="66" xfId="30" applyBorder="1" applyAlignment="1">
      <alignment horizontal="right" vertical="center" shrinkToFit="1"/>
      <protection/>
    </xf>
    <xf numFmtId="181" fontId="20" fillId="0" borderId="28" xfId="30" applyNumberFormat="1" applyFont="1" applyBorder="1" applyAlignment="1">
      <alignment horizontal="right" vertical="center" shrinkToFit="1"/>
      <protection/>
    </xf>
    <xf numFmtId="181" fontId="20" fillId="0" borderId="59" xfId="30" applyNumberFormat="1" applyFont="1" applyBorder="1" applyAlignment="1">
      <alignment horizontal="right" vertical="center" shrinkToFit="1"/>
      <protection/>
    </xf>
    <xf numFmtId="181" fontId="20" fillId="0" borderId="26" xfId="30" applyNumberFormat="1" applyFont="1" applyBorder="1" applyAlignment="1">
      <alignment horizontal="right" vertical="center" shrinkToFit="1"/>
      <protection/>
    </xf>
    <xf numFmtId="0" fontId="2" fillId="0" borderId="42" xfId="30" applyBorder="1" applyAlignment="1">
      <alignment horizontal="right" vertical="center" shrinkToFit="1"/>
      <protection/>
    </xf>
    <xf numFmtId="181" fontId="20" fillId="0" borderId="42" xfId="30" applyNumberFormat="1" applyFont="1" applyBorder="1" applyAlignment="1">
      <alignment horizontal="right" vertical="center" shrinkToFit="1"/>
      <protection/>
    </xf>
    <xf numFmtId="0" fontId="2" fillId="0" borderId="39" xfId="30" applyBorder="1" applyAlignment="1">
      <alignment horizontal="right" vertical="center" shrinkToFit="1"/>
      <protection/>
    </xf>
    <xf numFmtId="178" fontId="20" fillId="0" borderId="36" xfId="30" applyNumberFormat="1" applyFont="1" applyBorder="1" applyAlignment="1">
      <alignment horizontal="right" vertical="center" shrinkToFit="1"/>
      <protection/>
    </xf>
    <xf numFmtId="0" fontId="20" fillId="0" borderId="59" xfId="30" applyFont="1" applyBorder="1" applyAlignment="1">
      <alignment horizontal="left" vertical="center"/>
      <protection/>
    </xf>
    <xf numFmtId="0" fontId="20" fillId="0" borderId="0" xfId="30" applyFont="1" applyAlignment="1">
      <alignment horizontal="left" vertical="center"/>
      <protection/>
    </xf>
    <xf numFmtId="0" fontId="20" fillId="0" borderId="66" xfId="30" applyFont="1" applyBorder="1" applyAlignment="1">
      <alignment horizontal="left" vertical="center"/>
      <protection/>
    </xf>
    <xf numFmtId="0" fontId="20" fillId="0" borderId="28" xfId="30" applyFont="1" applyBorder="1" applyAlignment="1">
      <alignment horizontal="left" vertical="center"/>
      <protection/>
    </xf>
    <xf numFmtId="0" fontId="20" fillId="0" borderId="50" xfId="30" applyFont="1" applyBorder="1" applyAlignment="1">
      <alignment horizontal="left" vertical="center"/>
      <protection/>
    </xf>
    <xf numFmtId="0" fontId="20" fillId="0" borderId="36" xfId="30" applyFont="1" applyBorder="1" applyAlignment="1">
      <alignment horizontal="left" vertical="center"/>
      <protection/>
    </xf>
    <xf numFmtId="0" fontId="20" fillId="0" borderId="26" xfId="30" applyFont="1" applyBorder="1" applyAlignment="1">
      <alignment horizontal="left" vertical="center"/>
      <protection/>
    </xf>
    <xf numFmtId="0" fontId="20" fillId="0" borderId="42" xfId="30" applyFont="1" applyBorder="1" applyAlignment="1">
      <alignment horizontal="left" vertical="center"/>
      <protection/>
    </xf>
    <xf numFmtId="0" fontId="20" fillId="0" borderId="39" xfId="30" applyFont="1" applyBorder="1" applyAlignment="1">
      <alignment horizontal="left" vertical="center"/>
      <protection/>
    </xf>
    <xf numFmtId="178" fontId="20" fillId="0" borderId="26" xfId="30" applyNumberFormat="1" applyFont="1" applyBorder="1" applyAlignment="1">
      <alignment horizontal="right" vertical="center" shrinkToFit="1"/>
      <protection/>
    </xf>
    <xf numFmtId="178" fontId="20" fillId="0" borderId="42" xfId="30" applyNumberFormat="1" applyFont="1" applyBorder="1" applyAlignment="1">
      <alignment horizontal="right" vertical="center" shrinkToFit="1"/>
      <protection/>
    </xf>
    <xf numFmtId="0" fontId="20" fillId="7" borderId="95" xfId="30" applyFont="1" applyFill="1" applyBorder="1" applyAlignment="1">
      <alignment horizontal="right" vertical="center" shrinkToFit="1"/>
      <protection/>
    </xf>
    <xf numFmtId="0" fontId="20" fillId="7" borderId="0" xfId="30" applyFont="1" applyFill="1" applyAlignment="1">
      <alignment horizontal="right" vertical="center" shrinkToFit="1"/>
      <protection/>
    </xf>
    <xf numFmtId="0" fontId="20" fillId="7" borderId="66" xfId="30" applyFont="1" applyFill="1" applyBorder="1" applyAlignment="1">
      <alignment horizontal="right" vertical="center" shrinkToFit="1"/>
      <protection/>
    </xf>
    <xf numFmtId="178" fontId="20" fillId="0" borderId="97" xfId="30" applyNumberFormat="1" applyFont="1" applyBorder="1" applyAlignment="1">
      <alignment horizontal="right" vertical="center" shrinkToFit="1"/>
      <protection/>
    </xf>
    <xf numFmtId="181" fontId="20" fillId="0" borderId="98" xfId="30" applyNumberFormat="1" applyFont="1" applyBorder="1" applyAlignment="1">
      <alignment horizontal="right" vertical="center" shrinkToFit="1"/>
      <protection/>
    </xf>
    <xf numFmtId="178" fontId="20" fillId="0" borderId="98" xfId="30" applyNumberFormat="1" applyFont="1" applyBorder="1" applyAlignment="1">
      <alignment horizontal="right" vertical="center" shrinkToFit="1"/>
      <protection/>
    </xf>
    <xf numFmtId="181" fontId="20" fillId="0" borderId="99" xfId="30" applyNumberFormat="1" applyFont="1" applyBorder="1" applyAlignment="1">
      <alignment horizontal="right" vertical="center" shrinkToFit="1"/>
      <protection/>
    </xf>
    <xf numFmtId="181" fontId="20" fillId="0" borderId="39" xfId="30" applyNumberFormat="1" applyFont="1" applyBorder="1" applyAlignment="1">
      <alignment horizontal="right" vertical="center" shrinkToFit="1"/>
      <protection/>
    </xf>
    <xf numFmtId="178" fontId="20" fillId="0" borderId="39" xfId="30" applyNumberFormat="1" applyFont="1" applyBorder="1" applyAlignment="1">
      <alignment horizontal="right" vertical="center" shrinkToFit="1"/>
      <protection/>
    </xf>
    <xf numFmtId="178" fontId="20" fillId="7" borderId="95" xfId="30" applyNumberFormat="1" applyFont="1" applyFill="1" applyBorder="1" applyAlignment="1">
      <alignment horizontal="right" vertical="center" shrinkToFit="1"/>
      <protection/>
    </xf>
    <xf numFmtId="178" fontId="20" fillId="7" borderId="0" xfId="30" applyNumberFormat="1" applyFont="1" applyFill="1" applyAlignment="1">
      <alignment horizontal="right" vertical="center" shrinkToFit="1"/>
      <protection/>
    </xf>
    <xf numFmtId="178" fontId="20" fillId="7" borderId="93" xfId="30" applyNumberFormat="1" applyFont="1" applyFill="1" applyBorder="1" applyAlignment="1">
      <alignment horizontal="right" vertical="center" shrinkToFit="1"/>
      <protection/>
    </xf>
    <xf numFmtId="0" fontId="24" fillId="0" borderId="0" xfId="30" applyFont="1" applyAlignment="1">
      <alignment vertical="center"/>
      <protection/>
    </xf>
    <xf numFmtId="0" fontId="24" fillId="0" borderId="66" xfId="30" applyFont="1" applyBorder="1" applyAlignment="1">
      <alignment vertical="center"/>
      <protection/>
    </xf>
    <xf numFmtId="0" fontId="2" fillId="0" borderId="97" xfId="30" applyBorder="1" applyAlignment="1">
      <alignment horizontal="right" vertical="center" shrinkToFit="1"/>
      <protection/>
    </xf>
    <xf numFmtId="181" fontId="2" fillId="0" borderId="42" xfId="30" applyNumberFormat="1" applyBorder="1" applyAlignment="1">
      <alignment horizontal="right" vertical="center" shrinkToFit="1"/>
      <protection/>
    </xf>
    <xf numFmtId="181" fontId="2" fillId="0" borderId="97" xfId="30" applyNumberFormat="1" applyBorder="1" applyAlignment="1">
      <alignment horizontal="right" vertical="center" shrinkToFit="1"/>
      <protection/>
    </xf>
    <xf numFmtId="178" fontId="20" fillId="0" borderId="99" xfId="30" applyNumberFormat="1" applyFont="1" applyBorder="1" applyAlignment="1">
      <alignment horizontal="right" vertical="center" shrinkToFit="1"/>
      <protection/>
    </xf>
    <xf numFmtId="178" fontId="20" fillId="7" borderId="99" xfId="30" applyNumberFormat="1" applyFont="1" applyFill="1" applyBorder="1" applyAlignment="1">
      <alignment horizontal="right" vertical="center" shrinkToFit="1"/>
      <protection/>
    </xf>
    <xf numFmtId="178" fontId="20" fillId="7" borderId="42" xfId="30" applyNumberFormat="1" applyFont="1" applyFill="1" applyBorder="1" applyAlignment="1">
      <alignment horizontal="right" vertical="center" shrinkToFit="1"/>
      <protection/>
    </xf>
    <xf numFmtId="178" fontId="20" fillId="7" borderId="97" xfId="30" applyNumberFormat="1" applyFont="1" applyFill="1" applyBorder="1" applyAlignment="1">
      <alignment horizontal="right" vertical="center" shrinkToFit="1"/>
      <protection/>
    </xf>
    <xf numFmtId="0" fontId="20" fillId="7" borderId="99" xfId="30" applyFont="1" applyFill="1" applyBorder="1" applyAlignment="1">
      <alignment horizontal="right" vertical="center" shrinkToFit="1"/>
      <protection/>
    </xf>
    <xf numFmtId="0" fontId="20" fillId="7" borderId="42" xfId="30" applyFont="1" applyFill="1" applyBorder="1" applyAlignment="1">
      <alignment horizontal="right" vertical="center" shrinkToFit="1"/>
      <protection/>
    </xf>
    <xf numFmtId="0" fontId="20" fillId="7" borderId="39" xfId="30" applyFont="1" applyFill="1" applyBorder="1" applyAlignment="1">
      <alignment horizontal="right" vertical="center" shrinkToFit="1"/>
      <protection/>
    </xf>
    <xf numFmtId="0" fontId="31" fillId="5" borderId="0" xfId="31" applyFont="1" applyFill="1" applyAlignment="1">
      <alignment vertical="center"/>
      <protection/>
    </xf>
    <xf numFmtId="0" fontId="32" fillId="5" borderId="1" xfId="31" applyFont="1" applyFill="1" applyBorder="1" applyAlignment="1">
      <alignment horizontal="center" vertical="center"/>
      <protection/>
    </xf>
    <xf numFmtId="0" fontId="32" fillId="5" borderId="2" xfId="31" applyFont="1" applyFill="1" applyBorder="1" applyAlignment="1">
      <alignment horizontal="center" vertical="center"/>
      <protection/>
    </xf>
    <xf numFmtId="0" fontId="32" fillId="5" borderId="3" xfId="31" applyFont="1" applyFill="1" applyBorder="1" applyAlignment="1">
      <alignment horizontal="center" vertical="center"/>
      <protection/>
    </xf>
    <xf numFmtId="0" fontId="33" fillId="5" borderId="57" xfId="31" applyFont="1" applyFill="1" applyBorder="1" applyAlignment="1">
      <alignment horizontal="left" vertical="center"/>
      <protection/>
    </xf>
    <xf numFmtId="0" fontId="33" fillId="5" borderId="57" xfId="31" applyFont="1" applyFill="1" applyBorder="1" applyAlignment="1">
      <alignment vertical="center"/>
      <protection/>
    </xf>
    <xf numFmtId="0" fontId="33" fillId="8" borderId="52" xfId="31" applyFont="1" applyFill="1" applyBorder="1" applyAlignment="1" applyProtection="1">
      <alignment horizontal="center" vertical="center"/>
      <protection locked="0"/>
    </xf>
    <xf numFmtId="0" fontId="33" fillId="8" borderId="53" xfId="31" applyFont="1" applyFill="1" applyBorder="1" applyAlignment="1" applyProtection="1">
      <alignment horizontal="center" vertical="center"/>
      <protection locked="0"/>
    </xf>
    <xf numFmtId="0" fontId="33" fillId="8" borderId="17" xfId="31" applyFont="1" applyFill="1" applyBorder="1" applyAlignment="1" applyProtection="1">
      <alignment horizontal="center" vertical="center"/>
      <protection locked="0"/>
    </xf>
    <xf numFmtId="0" fontId="33" fillId="8" borderId="100" xfId="31" applyFont="1" applyFill="1" applyBorder="1" applyAlignment="1" applyProtection="1">
      <alignment horizontal="center" vertical="center"/>
      <protection locked="0"/>
    </xf>
    <xf numFmtId="0" fontId="33" fillId="8" borderId="101" xfId="31" applyFont="1" applyFill="1" applyBorder="1" applyAlignment="1" applyProtection="1">
      <alignment horizontal="center" vertical="center"/>
      <protection locked="0"/>
    </xf>
    <xf numFmtId="0" fontId="33" fillId="8" borderId="102" xfId="31" applyFont="1" applyFill="1" applyBorder="1" applyAlignment="1" applyProtection="1">
      <alignment horizontal="center" vertical="center"/>
      <protection locked="0"/>
    </xf>
    <xf numFmtId="0" fontId="33" fillId="8" borderId="70" xfId="31" applyFont="1" applyFill="1" applyBorder="1" applyAlignment="1" applyProtection="1">
      <alignment horizontal="center" vertical="center" wrapText="1"/>
      <protection locked="0"/>
    </xf>
    <xf numFmtId="0" fontId="33" fillId="8" borderId="53" xfId="31" applyFont="1" applyFill="1" applyBorder="1" applyAlignment="1" applyProtection="1">
      <alignment horizontal="center" vertical="center" wrapText="1"/>
      <protection locked="0"/>
    </xf>
    <xf numFmtId="0" fontId="33" fillId="8" borderId="17" xfId="31" applyFont="1" applyFill="1" applyBorder="1" applyAlignment="1" applyProtection="1">
      <alignment horizontal="center" vertical="center" wrapText="1"/>
      <protection locked="0"/>
    </xf>
    <xf numFmtId="0" fontId="33" fillId="8" borderId="103" xfId="31" applyFont="1" applyFill="1" applyBorder="1" applyAlignment="1" applyProtection="1">
      <alignment horizontal="center" vertical="center" wrapText="1"/>
      <protection locked="0"/>
    </xf>
    <xf numFmtId="0" fontId="33" fillId="8" borderId="101" xfId="31" applyFont="1" applyFill="1" applyBorder="1" applyAlignment="1" applyProtection="1">
      <alignment horizontal="center" vertical="center" wrapText="1"/>
      <protection locked="0"/>
    </xf>
    <xf numFmtId="0" fontId="33" fillId="8" borderId="102" xfId="31" applyFont="1" applyFill="1" applyBorder="1" applyAlignment="1" applyProtection="1">
      <alignment horizontal="center" vertical="center" wrapText="1"/>
      <protection locked="0"/>
    </xf>
    <xf numFmtId="0" fontId="33" fillId="8" borderId="52" xfId="31" applyFont="1" applyFill="1" applyBorder="1" applyAlignment="1" applyProtection="1">
      <alignment horizontal="center" vertical="center" wrapText="1"/>
      <protection locked="0"/>
    </xf>
    <xf numFmtId="0" fontId="33" fillId="8" borderId="54" xfId="31" applyFont="1" applyFill="1" applyBorder="1" applyAlignment="1" applyProtection="1">
      <alignment horizontal="center" vertical="center" wrapText="1"/>
      <protection locked="0"/>
    </xf>
    <xf numFmtId="0" fontId="33" fillId="8" borderId="100" xfId="31" applyFont="1" applyFill="1" applyBorder="1" applyAlignment="1" applyProtection="1">
      <alignment horizontal="center" vertical="center" wrapText="1"/>
      <protection locked="0"/>
    </xf>
    <xf numFmtId="0" fontId="33" fillId="8" borderId="104" xfId="31" applyFont="1" applyFill="1" applyBorder="1" applyAlignment="1" applyProtection="1">
      <alignment horizontal="center" vertical="center" wrapText="1"/>
      <protection locked="0"/>
    </xf>
    <xf numFmtId="177" fontId="33" fillId="0" borderId="105" xfId="34" applyNumberFormat="1" applyFont="1" applyBorder="1" applyAlignment="1" applyProtection="1">
      <alignment horizontal="right" vertical="center" shrinkToFit="1"/>
      <protection locked="0"/>
    </xf>
    <xf numFmtId="177" fontId="33" fillId="0" borderId="106" xfId="34" applyNumberFormat="1" applyFont="1" applyBorder="1" applyAlignment="1" applyProtection="1">
      <alignment horizontal="right" vertical="center" shrinkToFit="1"/>
      <protection locked="0"/>
    </xf>
    <xf numFmtId="177" fontId="33" fillId="0" borderId="107" xfId="34" applyNumberFormat="1" applyFont="1" applyBorder="1" applyAlignment="1" applyProtection="1">
      <alignment horizontal="right" vertical="center" shrinkToFit="1"/>
      <protection locked="0"/>
    </xf>
    <xf numFmtId="0" fontId="33" fillId="0" borderId="105" xfId="34" applyFont="1" applyBorder="1" applyAlignment="1" applyProtection="1">
      <alignment horizontal="left" vertical="center" shrinkToFit="1"/>
      <protection locked="0"/>
    </xf>
    <xf numFmtId="0" fontId="33" fillId="0" borderId="106" xfId="34" applyFont="1" applyBorder="1" applyAlignment="1" applyProtection="1">
      <alignment horizontal="left" vertical="center" shrinkToFit="1"/>
      <protection locked="0"/>
    </xf>
    <xf numFmtId="0" fontId="33" fillId="0" borderId="108" xfId="34" applyFont="1" applyBorder="1" applyAlignment="1" applyProtection="1">
      <alignment horizontal="left" vertical="center" shrinkToFit="1"/>
      <protection locked="0"/>
    </xf>
    <xf numFmtId="0" fontId="33" fillId="0" borderId="105" xfId="33" applyFont="1" applyBorder="1" applyAlignment="1" applyProtection="1">
      <alignment horizontal="left" vertical="center" shrinkToFit="1"/>
      <protection locked="0"/>
    </xf>
    <xf numFmtId="0" fontId="33" fillId="0" borderId="106" xfId="33" applyFont="1" applyBorder="1" applyAlignment="1" applyProtection="1">
      <alignment horizontal="left" vertical="center" shrinkToFit="1"/>
      <protection locked="0"/>
    </xf>
    <xf numFmtId="0" fontId="33" fillId="0" borderId="107" xfId="33" applyFont="1" applyBorder="1" applyAlignment="1" applyProtection="1">
      <alignment horizontal="left" vertical="center" shrinkToFit="1"/>
      <protection locked="0"/>
    </xf>
    <xf numFmtId="177" fontId="33" fillId="0" borderId="109" xfId="33" applyNumberFormat="1" applyFont="1" applyBorder="1" applyAlignment="1" applyProtection="1">
      <alignment horizontal="right" vertical="center" shrinkToFit="1"/>
      <protection locked="0"/>
    </xf>
    <xf numFmtId="177" fontId="33" fillId="0" borderId="110" xfId="33" applyNumberFormat="1" applyFont="1" applyBorder="1" applyAlignment="1" applyProtection="1">
      <alignment horizontal="right" vertical="center" shrinkToFit="1"/>
      <protection locked="0"/>
    </xf>
    <xf numFmtId="177" fontId="33" fillId="0" borderId="111" xfId="33" applyNumberFormat="1" applyFont="1" applyBorder="1" applyAlignment="1" applyProtection="1">
      <alignment horizontal="right" vertical="center" shrinkToFit="1"/>
      <protection locked="0"/>
    </xf>
    <xf numFmtId="177" fontId="33" fillId="0" borderId="112" xfId="33" applyNumberFormat="1" applyFont="1" applyBorder="1" applyAlignment="1" applyProtection="1">
      <alignment horizontal="right" vertical="center" shrinkToFit="1"/>
      <protection locked="0"/>
    </xf>
    <xf numFmtId="177" fontId="33" fillId="0" borderId="113" xfId="33" applyNumberFormat="1" applyFont="1" applyBorder="1" applyAlignment="1" applyProtection="1">
      <alignment horizontal="right" vertical="center" shrinkToFit="1"/>
      <protection locked="0"/>
    </xf>
    <xf numFmtId="177" fontId="33" fillId="0" borderId="114" xfId="33" applyNumberFormat="1" applyFont="1" applyBorder="1" applyAlignment="1" applyProtection="1">
      <alignment horizontal="right" vertical="center" shrinkToFit="1"/>
      <protection locked="0"/>
    </xf>
    <xf numFmtId="177" fontId="33" fillId="0" borderId="115" xfId="34" applyNumberFormat="1" applyFont="1" applyBorder="1" applyAlignment="1" applyProtection="1">
      <alignment horizontal="right" vertical="center" shrinkToFit="1"/>
      <protection locked="0"/>
    </xf>
    <xf numFmtId="177" fontId="33" fillId="0" borderId="110" xfId="34" applyNumberFormat="1" applyFont="1" applyBorder="1" applyAlignment="1" applyProtection="1">
      <alignment horizontal="right" vertical="center" shrinkToFit="1"/>
      <protection locked="0"/>
    </xf>
    <xf numFmtId="0" fontId="33" fillId="0" borderId="110" xfId="34" applyFont="1" applyBorder="1" applyAlignment="1" applyProtection="1">
      <alignment horizontal="left" vertical="center" shrinkToFit="1"/>
      <protection locked="0"/>
    </xf>
    <xf numFmtId="0" fontId="33" fillId="0" borderId="116" xfId="34" applyFont="1" applyBorder="1" applyAlignment="1" applyProtection="1">
      <alignment horizontal="left" vertical="center" shrinkToFit="1"/>
      <protection locked="0"/>
    </xf>
    <xf numFmtId="0" fontId="33" fillId="0" borderId="107" xfId="34" applyFont="1" applyBorder="1" applyAlignment="1" applyProtection="1">
      <alignment horizontal="left" vertical="center" shrinkToFit="1"/>
      <protection locked="0"/>
    </xf>
    <xf numFmtId="0" fontId="2" fillId="8" borderId="70" xfId="31" applyFill="1" applyBorder="1" applyAlignment="1" applyProtection="1">
      <alignment horizontal="center" vertical="center" wrapText="1"/>
      <protection locked="0"/>
    </xf>
    <xf numFmtId="0" fontId="2" fillId="8" borderId="53" xfId="31" applyFill="1" applyBorder="1" applyAlignment="1" applyProtection="1">
      <alignment horizontal="center" vertical="center" wrapText="1"/>
      <protection locked="0"/>
    </xf>
    <xf numFmtId="0" fontId="2" fillId="8" borderId="17" xfId="31" applyFill="1" applyBorder="1" applyAlignment="1" applyProtection="1">
      <alignment horizontal="center" vertical="center" wrapText="1"/>
      <protection locked="0"/>
    </xf>
    <xf numFmtId="0" fontId="2" fillId="8" borderId="103" xfId="31" applyFill="1" applyBorder="1" applyAlignment="1" applyProtection="1">
      <alignment horizontal="center" vertical="center" wrapText="1"/>
      <protection locked="0"/>
    </xf>
    <xf numFmtId="0" fontId="2" fillId="8" borderId="101" xfId="31" applyFill="1" applyBorder="1" applyAlignment="1" applyProtection="1">
      <alignment horizontal="center" vertical="center" wrapText="1"/>
      <protection locked="0"/>
    </xf>
    <xf numFmtId="0" fontId="2" fillId="8" borderId="102" xfId="31" applyFill="1" applyBorder="1" applyAlignment="1" applyProtection="1">
      <alignment horizontal="center" vertical="center" wrapText="1"/>
      <protection locked="0"/>
    </xf>
    <xf numFmtId="177" fontId="33" fillId="0" borderId="117" xfId="34" applyNumberFormat="1" applyFont="1" applyBorder="1" applyAlignment="1" applyProtection="1">
      <alignment horizontal="right" vertical="center" shrinkToFit="1"/>
      <protection locked="0"/>
    </xf>
    <xf numFmtId="177" fontId="33" fillId="0" borderId="118" xfId="34" applyNumberFormat="1" applyFont="1" applyBorder="1" applyAlignment="1" applyProtection="1">
      <alignment horizontal="right" vertical="center" shrinkToFit="1"/>
      <protection locked="0"/>
    </xf>
    <xf numFmtId="0" fontId="33" fillId="0" borderId="118" xfId="34" applyFont="1" applyBorder="1" applyAlignment="1" applyProtection="1">
      <alignment horizontal="left" vertical="center" shrinkToFit="1"/>
      <protection locked="0"/>
    </xf>
    <xf numFmtId="0" fontId="33" fillId="0" borderId="119" xfId="34" applyFont="1" applyBorder="1" applyAlignment="1" applyProtection="1">
      <alignment horizontal="left" vertical="center" shrinkToFit="1"/>
      <protection locked="0"/>
    </xf>
    <xf numFmtId="0" fontId="33" fillId="0" borderId="120" xfId="34" applyFont="1" applyBorder="1" applyAlignment="1" applyProtection="1">
      <alignment horizontal="left" vertical="center" shrinkToFit="1"/>
      <protection locked="0"/>
    </xf>
    <xf numFmtId="0" fontId="33" fillId="0" borderId="121" xfId="34" applyFont="1" applyBorder="1" applyAlignment="1" applyProtection="1">
      <alignment horizontal="left" vertical="center" shrinkToFit="1"/>
      <protection locked="0"/>
    </xf>
    <xf numFmtId="0" fontId="33" fillId="0" borderId="122" xfId="34" applyFont="1" applyBorder="1" applyAlignment="1" applyProtection="1">
      <alignment horizontal="left" vertical="center" shrinkToFit="1"/>
      <protection locked="0"/>
    </xf>
    <xf numFmtId="177" fontId="33" fillId="0" borderId="120" xfId="34" applyNumberFormat="1" applyFont="1" applyBorder="1" applyAlignment="1" applyProtection="1">
      <alignment horizontal="right" vertical="center" shrinkToFit="1"/>
      <protection locked="0"/>
    </xf>
    <xf numFmtId="177" fontId="33" fillId="0" borderId="121" xfId="34" applyNumberFormat="1" applyFont="1" applyBorder="1" applyAlignment="1" applyProtection="1">
      <alignment horizontal="right" vertical="center" shrinkToFit="1"/>
      <protection locked="0"/>
    </xf>
    <xf numFmtId="177" fontId="33" fillId="0" borderId="122" xfId="34" applyNumberFormat="1" applyFont="1" applyBorder="1" applyAlignment="1" applyProtection="1">
      <alignment horizontal="right" vertical="center" shrinkToFit="1"/>
      <protection locked="0"/>
    </xf>
    <xf numFmtId="0" fontId="33" fillId="0" borderId="123" xfId="34" applyFont="1" applyBorder="1" applyAlignment="1" applyProtection="1">
      <alignment horizontal="left" vertical="center" shrinkToFit="1"/>
      <protection locked="0"/>
    </xf>
    <xf numFmtId="0" fontId="33" fillId="0" borderId="120" xfId="33" applyFont="1" applyBorder="1" applyAlignment="1" applyProtection="1">
      <alignment horizontal="left" vertical="center" shrinkToFit="1"/>
      <protection locked="0"/>
    </xf>
    <xf numFmtId="0" fontId="33" fillId="0" borderId="121" xfId="33" applyFont="1" applyBorder="1" applyAlignment="1" applyProtection="1">
      <alignment horizontal="left" vertical="center" shrinkToFit="1"/>
      <protection locked="0"/>
    </xf>
    <xf numFmtId="0" fontId="33" fillId="0" borderId="122" xfId="33" applyFont="1" applyBorder="1" applyAlignment="1" applyProtection="1">
      <alignment horizontal="left" vertical="center" shrinkToFit="1"/>
      <protection locked="0"/>
    </xf>
    <xf numFmtId="177" fontId="33" fillId="0" borderId="124" xfId="33" applyNumberFormat="1" applyFont="1" applyBorder="1" applyAlignment="1" applyProtection="1">
      <alignment horizontal="right" vertical="center" shrinkToFit="1"/>
      <protection locked="0"/>
    </xf>
    <xf numFmtId="177" fontId="33" fillId="0" borderId="118" xfId="33" applyNumberFormat="1" applyFont="1" applyBorder="1" applyAlignment="1" applyProtection="1">
      <alignment horizontal="right" vertical="center" shrinkToFit="1"/>
      <protection locked="0"/>
    </xf>
    <xf numFmtId="177" fontId="33" fillId="0" borderId="125" xfId="33" applyNumberFormat="1" applyFont="1" applyBorder="1" applyAlignment="1" applyProtection="1">
      <alignment horizontal="right" vertical="center" shrinkToFit="1"/>
      <protection locked="0"/>
    </xf>
    <xf numFmtId="177" fontId="33" fillId="0" borderId="126" xfId="33" applyNumberFormat="1" applyFont="1" applyBorder="1" applyAlignment="1" applyProtection="1">
      <alignment horizontal="right" vertical="center" shrinkToFit="1"/>
      <protection locked="0"/>
    </xf>
    <xf numFmtId="177" fontId="33" fillId="0" borderId="121" xfId="33" applyNumberFormat="1" applyFont="1" applyBorder="1" applyAlignment="1" applyProtection="1">
      <alignment horizontal="right" vertical="center" shrinkToFit="1"/>
      <protection locked="0"/>
    </xf>
    <xf numFmtId="177" fontId="33" fillId="0" borderId="123" xfId="33" applyNumberFormat="1" applyFont="1" applyBorder="1" applyAlignment="1" applyProtection="1">
      <alignment horizontal="right" vertical="center" shrinkToFit="1"/>
      <protection locked="0"/>
    </xf>
    <xf numFmtId="0" fontId="33" fillId="6" borderId="29" xfId="31" applyFont="1" applyFill="1" applyBorder="1" applyAlignment="1" applyProtection="1">
      <alignment horizontal="left" vertical="center" shrinkToFit="1"/>
      <protection locked="0"/>
    </xf>
    <xf numFmtId="0" fontId="33" fillId="6" borderId="83" xfId="31" applyFont="1" applyFill="1" applyBorder="1" applyAlignment="1" applyProtection="1">
      <alignment horizontal="left" vertical="center" shrinkToFit="1"/>
      <protection locked="0"/>
    </xf>
    <xf numFmtId="0" fontId="33" fillId="6" borderId="84" xfId="31" applyFont="1" applyFill="1" applyBorder="1" applyAlignment="1" applyProtection="1">
      <alignment horizontal="left" vertical="center" shrinkToFit="1"/>
      <protection locked="0"/>
    </xf>
    <xf numFmtId="177" fontId="33" fillId="6" borderId="127" xfId="34" applyNumberFormat="1" applyFont="1" applyFill="1" applyBorder="1" applyAlignment="1" applyProtection="1">
      <alignment horizontal="right" vertical="center" shrinkToFit="1"/>
      <protection locked="0"/>
    </xf>
    <xf numFmtId="177" fontId="33" fillId="6" borderId="128" xfId="34" applyNumberFormat="1" applyFont="1" applyFill="1" applyBorder="1" applyAlignment="1" applyProtection="1">
      <alignment horizontal="right" vertical="center" shrinkToFit="1"/>
      <protection locked="0"/>
    </xf>
    <xf numFmtId="177" fontId="33" fillId="6" borderId="129" xfId="34" applyNumberFormat="1" applyFont="1" applyFill="1" applyBorder="1" applyAlignment="1" applyProtection="1">
      <alignment horizontal="right" vertical="center" shrinkToFit="1"/>
      <protection locked="0"/>
    </xf>
    <xf numFmtId="177" fontId="33" fillId="6" borderId="130" xfId="34" applyNumberFormat="1" applyFont="1" applyFill="1" applyBorder="1" applyAlignment="1" applyProtection="1">
      <alignment horizontal="right" vertical="center" shrinkToFit="1"/>
      <protection locked="0"/>
    </xf>
    <xf numFmtId="177" fontId="33" fillId="6" borderId="131" xfId="34" applyNumberFormat="1" applyFont="1" applyFill="1" applyBorder="1" applyAlignment="1" applyProtection="1">
      <alignment horizontal="right" vertical="center" shrinkToFit="1"/>
      <protection locked="0"/>
    </xf>
    <xf numFmtId="177" fontId="33" fillId="6" borderId="132" xfId="34" applyNumberFormat="1" applyFont="1" applyFill="1" applyBorder="1" applyAlignment="1" applyProtection="1">
      <alignment horizontal="right" vertical="center" shrinkToFit="1"/>
      <protection locked="0"/>
    </xf>
    <xf numFmtId="177" fontId="33" fillId="6" borderId="133" xfId="34" applyNumberFormat="1" applyFont="1" applyFill="1" applyBorder="1" applyAlignment="1" applyProtection="1">
      <alignment horizontal="right" vertical="center" shrinkToFit="1"/>
      <protection locked="0"/>
    </xf>
    <xf numFmtId="177" fontId="33" fillId="0" borderId="134" xfId="33" applyNumberFormat="1" applyFont="1" applyBorder="1" applyAlignment="1" applyProtection="1">
      <alignment horizontal="right" vertical="center" shrinkToFit="1"/>
      <protection locked="0"/>
    </xf>
    <xf numFmtId="177" fontId="33" fillId="0" borderId="135" xfId="33" applyNumberFormat="1" applyFont="1" applyBorder="1" applyAlignment="1" applyProtection="1">
      <alignment horizontal="right" vertical="center" shrinkToFit="1"/>
      <protection locked="0"/>
    </xf>
    <xf numFmtId="177" fontId="33" fillId="0" borderId="136" xfId="33" applyNumberFormat="1" applyFont="1" applyBorder="1" applyAlignment="1" applyProtection="1">
      <alignment horizontal="right" vertical="center" shrinkToFit="1"/>
      <protection locked="0"/>
    </xf>
    <xf numFmtId="177" fontId="33" fillId="0" borderId="137" xfId="34" applyNumberFormat="1" applyFont="1" applyBorder="1" applyAlignment="1" applyProtection="1">
      <alignment horizontal="right" vertical="center" shrinkToFit="1"/>
      <protection locked="0"/>
    </xf>
    <xf numFmtId="177" fontId="33" fillId="0" borderId="135" xfId="34" applyNumberFormat="1" applyFont="1" applyBorder="1" applyAlignment="1" applyProtection="1">
      <alignment horizontal="right" vertical="center" shrinkToFit="1"/>
      <protection locked="0"/>
    </xf>
    <xf numFmtId="0" fontId="33" fillId="0" borderId="135" xfId="34" applyFont="1" applyBorder="1" applyAlignment="1" applyProtection="1">
      <alignment horizontal="left" vertical="center" shrinkToFit="1"/>
      <protection locked="0"/>
    </xf>
    <xf numFmtId="0" fontId="33" fillId="0" borderId="138" xfId="34" applyFont="1" applyBorder="1" applyAlignment="1" applyProtection="1">
      <alignment horizontal="left" vertical="center" shrinkToFit="1"/>
      <protection locked="0"/>
    </xf>
    <xf numFmtId="0" fontId="33" fillId="0" borderId="79" xfId="31" applyFont="1" applyBorder="1" applyAlignment="1" applyProtection="1">
      <alignment horizontal="center" vertical="center"/>
      <protection locked="0"/>
    </xf>
    <xf numFmtId="0" fontId="33" fillId="0" borderId="81" xfId="31" applyFont="1" applyBorder="1" applyAlignment="1" applyProtection="1">
      <alignment horizontal="center" vertical="center"/>
      <protection locked="0"/>
    </xf>
    <xf numFmtId="0" fontId="33" fillId="5" borderId="53" xfId="31" applyFont="1" applyFill="1" applyBorder="1" applyAlignment="1">
      <alignment horizontal="left" vertical="center"/>
      <protection/>
    </xf>
    <xf numFmtId="0" fontId="33" fillId="6" borderId="128" xfId="34" applyFont="1" applyFill="1" applyBorder="1" applyAlignment="1" applyProtection="1">
      <alignment horizontal="left" vertical="center" shrinkToFit="1"/>
      <protection locked="0"/>
    </xf>
    <xf numFmtId="0" fontId="33" fillId="6" borderId="131" xfId="34" applyFont="1" applyFill="1" applyBorder="1" applyAlignment="1" applyProtection="1">
      <alignment horizontal="left" vertical="center" shrinkToFit="1"/>
      <protection locked="0"/>
    </xf>
    <xf numFmtId="177" fontId="33" fillId="6" borderId="13" xfId="34" applyNumberFormat="1" applyFont="1" applyFill="1" applyBorder="1" applyAlignment="1" applyProtection="1">
      <alignment horizontal="right" vertical="center" shrinkToFit="1"/>
      <protection locked="0"/>
    </xf>
    <xf numFmtId="177" fontId="33" fillId="6" borderId="83" xfId="34" applyNumberFormat="1" applyFont="1" applyFill="1" applyBorder="1" applyAlignment="1" applyProtection="1">
      <alignment horizontal="right" vertical="center" shrinkToFit="1"/>
      <protection locked="0"/>
    </xf>
    <xf numFmtId="177" fontId="33" fillId="6" borderId="85" xfId="34" applyNumberFormat="1" applyFont="1" applyFill="1" applyBorder="1" applyAlignment="1" applyProtection="1">
      <alignment horizontal="right" vertical="center" shrinkToFit="1"/>
      <protection locked="0"/>
    </xf>
    <xf numFmtId="0" fontId="33" fillId="8" borderId="52" xfId="31" applyFont="1" applyFill="1" applyBorder="1" applyAlignment="1" applyProtection="1">
      <alignment horizontal="center" vertical="center" wrapText="1" shrinkToFit="1"/>
      <protection locked="0"/>
    </xf>
    <xf numFmtId="0" fontId="33" fillId="8" borderId="53" xfId="31" applyFont="1" applyFill="1" applyBorder="1" applyAlignment="1" applyProtection="1">
      <alignment horizontal="center" vertical="center" shrinkToFit="1"/>
      <protection locked="0"/>
    </xf>
    <xf numFmtId="0" fontId="33" fillId="8" borderId="54" xfId="31" applyFont="1" applyFill="1" applyBorder="1" applyAlignment="1" applyProtection="1">
      <alignment horizontal="center" vertical="center" shrinkToFit="1"/>
      <protection locked="0"/>
    </xf>
    <xf numFmtId="0" fontId="33" fillId="8" borderId="100" xfId="31" applyFont="1" applyFill="1" applyBorder="1" applyAlignment="1" applyProtection="1">
      <alignment horizontal="center" vertical="center" shrinkToFit="1"/>
      <protection locked="0"/>
    </xf>
    <xf numFmtId="0" fontId="33" fillId="8" borderId="101" xfId="31" applyFont="1" applyFill="1" applyBorder="1" applyAlignment="1" applyProtection="1">
      <alignment horizontal="center" vertical="center" shrinkToFit="1"/>
      <protection locked="0"/>
    </xf>
    <xf numFmtId="0" fontId="33" fillId="8" borderId="104" xfId="31" applyFont="1" applyFill="1" applyBorder="1" applyAlignment="1" applyProtection="1">
      <alignment horizontal="center" vertical="center" shrinkToFit="1"/>
      <protection locked="0"/>
    </xf>
    <xf numFmtId="0" fontId="33" fillId="0" borderId="139" xfId="31" applyFont="1" applyBorder="1" applyAlignment="1" applyProtection="1">
      <alignment horizontal="left" vertical="center" shrinkToFit="1"/>
      <protection locked="0"/>
    </xf>
    <xf numFmtId="0" fontId="33" fillId="0" borderId="140" xfId="31" applyFont="1" applyBorder="1" applyAlignment="1" applyProtection="1">
      <alignment horizontal="left" vertical="center" shrinkToFit="1"/>
      <protection locked="0"/>
    </xf>
    <xf numFmtId="177" fontId="33" fillId="0" borderId="141" xfId="33" applyNumberFormat="1" applyFont="1" applyBorder="1" applyAlignment="1" applyProtection="1">
      <alignment horizontal="right" vertical="center" shrinkToFit="1"/>
      <protection locked="0"/>
    </xf>
    <xf numFmtId="177" fontId="33" fillId="0" borderId="139" xfId="33" applyNumberFormat="1" applyFont="1" applyBorder="1" applyAlignment="1" applyProtection="1">
      <alignment horizontal="right" vertical="center" shrinkToFit="1"/>
      <protection locked="0"/>
    </xf>
    <xf numFmtId="177" fontId="33" fillId="0" borderId="142" xfId="33" applyNumberFormat="1" applyFont="1" applyBorder="1" applyAlignment="1" applyProtection="1">
      <alignment horizontal="right" vertical="center" shrinkToFit="1"/>
      <protection locked="0"/>
    </xf>
    <xf numFmtId="177" fontId="33" fillId="0" borderId="143" xfId="33" applyNumberFormat="1" applyFont="1" applyBorder="1" applyAlignment="1" applyProtection="1">
      <alignment horizontal="right" vertical="center" shrinkToFit="1"/>
      <protection locked="0"/>
    </xf>
    <xf numFmtId="177" fontId="33" fillId="0" borderId="140" xfId="33" applyNumberFormat="1" applyFont="1" applyBorder="1" applyAlignment="1" applyProtection="1">
      <alignment horizontal="right" vertical="center" shrinkToFit="1"/>
      <protection locked="0"/>
    </xf>
    <xf numFmtId="177" fontId="33" fillId="0" borderId="144" xfId="31" applyNumberFormat="1" applyFont="1" applyBorder="1" applyAlignment="1" applyProtection="1">
      <alignment horizontal="right" vertical="center" shrinkToFit="1"/>
      <protection locked="0"/>
    </xf>
    <xf numFmtId="177" fontId="33" fillId="0" borderId="139" xfId="31" applyNumberFormat="1" applyFont="1" applyBorder="1" applyAlignment="1" applyProtection="1">
      <alignment horizontal="right" vertical="center" shrinkToFit="1"/>
      <protection locked="0"/>
    </xf>
    <xf numFmtId="187" fontId="33" fillId="0" borderId="139" xfId="31" applyNumberFormat="1" applyFont="1" applyBorder="1" applyAlignment="1" applyProtection="1">
      <alignment horizontal="right" vertical="center" shrinkToFit="1"/>
      <protection locked="0"/>
    </xf>
    <xf numFmtId="177" fontId="33" fillId="0" borderId="118" xfId="31" applyNumberFormat="1" applyFont="1" applyBorder="1" applyAlignment="1" applyProtection="1">
      <alignment horizontal="right" vertical="center" shrinkToFit="1"/>
      <protection locked="0"/>
    </xf>
    <xf numFmtId="187" fontId="33" fillId="0" borderId="118" xfId="31" applyNumberFormat="1" applyFont="1" applyBorder="1" applyAlignment="1" applyProtection="1">
      <alignment horizontal="right" vertical="center" shrinkToFit="1"/>
      <protection locked="0"/>
    </xf>
    <xf numFmtId="0" fontId="33" fillId="0" borderId="118" xfId="31" applyFont="1" applyBorder="1" applyAlignment="1" applyProtection="1">
      <alignment horizontal="left" vertical="center" shrinkToFit="1"/>
      <protection locked="0"/>
    </xf>
    <xf numFmtId="0" fontId="33" fillId="0" borderId="119" xfId="31" applyFont="1" applyBorder="1" applyAlignment="1" applyProtection="1">
      <alignment horizontal="left" vertical="center" shrinkToFit="1"/>
      <protection locked="0"/>
    </xf>
    <xf numFmtId="177" fontId="33" fillId="0" borderId="117" xfId="31" applyNumberFormat="1" applyFont="1" applyBorder="1" applyAlignment="1" applyProtection="1">
      <alignment horizontal="right" vertical="center" shrinkToFit="1"/>
      <protection locked="0"/>
    </xf>
    <xf numFmtId="177" fontId="33" fillId="5" borderId="124" xfId="32" applyNumberFormat="1" applyFont="1" applyFill="1" applyBorder="1" applyAlignment="1" applyProtection="1">
      <alignment horizontal="right" vertical="center" shrinkToFit="1"/>
      <protection locked="0"/>
    </xf>
    <xf numFmtId="177" fontId="33" fillId="5" borderId="118" xfId="32" applyNumberFormat="1" applyFont="1" applyFill="1" applyBorder="1" applyAlignment="1" applyProtection="1">
      <alignment horizontal="right" vertical="center" shrinkToFit="1"/>
      <protection locked="0"/>
    </xf>
    <xf numFmtId="177" fontId="33" fillId="5" borderId="125" xfId="32" applyNumberFormat="1" applyFont="1" applyFill="1" applyBorder="1" applyAlignment="1" applyProtection="1">
      <alignment horizontal="right" vertical="center" shrinkToFit="1"/>
      <protection locked="0"/>
    </xf>
    <xf numFmtId="187" fontId="33" fillId="5" borderId="118" xfId="32" applyNumberFormat="1" applyFont="1" applyFill="1" applyBorder="1" applyAlignment="1" applyProtection="1">
      <alignment horizontal="right" vertical="center" shrinkToFit="1"/>
      <protection locked="0"/>
    </xf>
    <xf numFmtId="177" fontId="33" fillId="5" borderId="117" xfId="32" applyNumberFormat="1" applyFont="1" applyFill="1" applyBorder="1" applyAlignment="1" applyProtection="1">
      <alignment horizontal="right" vertical="center" shrinkToFit="1"/>
      <protection locked="0"/>
    </xf>
    <xf numFmtId="177" fontId="33" fillId="6" borderId="145" xfId="31" applyNumberFormat="1" applyFont="1" applyFill="1" applyBorder="1" applyAlignment="1" applyProtection="1">
      <alignment horizontal="right" vertical="center" shrinkToFit="1"/>
      <protection locked="0"/>
    </xf>
    <xf numFmtId="177" fontId="33" fillId="6" borderId="133" xfId="31" applyNumberFormat="1" applyFont="1" applyFill="1" applyBorder="1" applyAlignment="1" applyProtection="1">
      <alignment horizontal="right" vertical="center" shrinkToFit="1"/>
      <protection locked="0"/>
    </xf>
    <xf numFmtId="177" fontId="33" fillId="6" borderId="146" xfId="31" applyNumberFormat="1" applyFont="1" applyFill="1" applyBorder="1" applyAlignment="1" applyProtection="1">
      <alignment horizontal="right" vertical="center" shrinkToFit="1"/>
      <protection locked="0"/>
    </xf>
    <xf numFmtId="177" fontId="33" fillId="6" borderId="130" xfId="31" applyNumberFormat="1" applyFont="1" applyFill="1" applyBorder="1" applyAlignment="1" applyProtection="1">
      <alignment horizontal="right" vertical="center" shrinkToFit="1"/>
      <protection locked="0"/>
    </xf>
    <xf numFmtId="177" fontId="33" fillId="6" borderId="128" xfId="31" applyNumberFormat="1" applyFont="1" applyFill="1" applyBorder="1" applyAlignment="1" applyProtection="1">
      <alignment horizontal="right" vertical="center" shrinkToFit="1"/>
      <protection locked="0"/>
    </xf>
    <xf numFmtId="177" fontId="33" fillId="6" borderId="131" xfId="31" applyNumberFormat="1" applyFont="1" applyFill="1" applyBorder="1" applyAlignment="1" applyProtection="1">
      <alignment horizontal="right" vertical="center" shrinkToFit="1"/>
      <protection locked="0"/>
    </xf>
    <xf numFmtId="177" fontId="33" fillId="6" borderId="132" xfId="31" applyNumberFormat="1" applyFont="1" applyFill="1" applyBorder="1" applyAlignment="1" applyProtection="1">
      <alignment horizontal="right" vertical="center" shrinkToFit="1"/>
      <protection locked="0"/>
    </xf>
    <xf numFmtId="0" fontId="33" fillId="0" borderId="89" xfId="31" applyFont="1" applyBorder="1" applyAlignment="1" applyProtection="1">
      <alignment horizontal="center" vertical="center" shrinkToFit="1"/>
      <protection locked="0"/>
    </xf>
    <xf numFmtId="187" fontId="33" fillId="6" borderId="133" xfId="31" applyNumberFormat="1" applyFont="1" applyFill="1" applyBorder="1" applyAlignment="1" applyProtection="1">
      <alignment horizontal="right" vertical="center" shrinkToFit="1"/>
      <protection locked="0"/>
    </xf>
    <xf numFmtId="0" fontId="33" fillId="6" borderId="128" xfId="31" applyFont="1" applyFill="1" applyBorder="1" applyAlignment="1" applyProtection="1">
      <alignment horizontal="left" vertical="center" shrinkToFit="1"/>
      <protection locked="0"/>
    </xf>
    <xf numFmtId="0" fontId="33" fillId="6" borderId="131" xfId="31" applyFont="1" applyFill="1" applyBorder="1" applyAlignment="1" applyProtection="1">
      <alignment horizontal="left" vertical="center" shrinkToFit="1"/>
      <protection locked="0"/>
    </xf>
    <xf numFmtId="177" fontId="33" fillId="6" borderId="13" xfId="31" applyNumberFormat="1" applyFont="1" applyFill="1" applyBorder="1" applyAlignment="1" applyProtection="1">
      <alignment horizontal="right" vertical="center" shrinkToFit="1"/>
      <protection locked="0"/>
    </xf>
    <xf numFmtId="177" fontId="33" fillId="6" borderId="83" xfId="31" applyNumberFormat="1" applyFont="1" applyFill="1" applyBorder="1" applyAlignment="1" applyProtection="1">
      <alignment horizontal="right" vertical="center" shrinkToFit="1"/>
      <protection locked="0"/>
    </xf>
    <xf numFmtId="177" fontId="33" fillId="6" borderId="85" xfId="31" applyNumberFormat="1" applyFont="1" applyFill="1" applyBorder="1" applyAlignment="1" applyProtection="1">
      <alignment horizontal="right" vertical="center" shrinkToFit="1"/>
      <protection locked="0"/>
    </xf>
    <xf numFmtId="0" fontId="33" fillId="8" borderId="70" xfId="31" applyFont="1" applyFill="1" applyBorder="1" applyAlignment="1" applyProtection="1">
      <alignment horizontal="center" vertical="center" wrapText="1" shrinkToFit="1"/>
      <protection locked="0"/>
    </xf>
    <xf numFmtId="0" fontId="33" fillId="8" borderId="17" xfId="31" applyFont="1" applyFill="1" applyBorder="1" applyAlignment="1" applyProtection="1">
      <alignment horizontal="center" vertical="center" shrinkToFit="1"/>
      <protection locked="0"/>
    </xf>
    <xf numFmtId="0" fontId="33" fillId="8" borderId="103" xfId="31" applyFont="1" applyFill="1" applyBorder="1" applyAlignment="1" applyProtection="1">
      <alignment horizontal="center" vertical="center" shrinkToFit="1"/>
      <protection locked="0"/>
    </xf>
    <xf numFmtId="0" fontId="33" fillId="8" borderId="102" xfId="31" applyFont="1" applyFill="1" applyBorder="1" applyAlignment="1" applyProtection="1">
      <alignment horizontal="center" vertical="center" shrinkToFit="1"/>
      <protection locked="0"/>
    </xf>
    <xf numFmtId="0" fontId="33" fillId="8" borderId="103" xfId="31" applyFont="1" applyFill="1" applyBorder="1" applyAlignment="1" applyProtection="1">
      <alignment horizontal="center" vertical="center"/>
      <protection locked="0"/>
    </xf>
    <xf numFmtId="0" fontId="33" fillId="5" borderId="120" xfId="31" applyFont="1" applyFill="1" applyBorder="1" applyAlignment="1" applyProtection="1">
      <alignment horizontal="left" vertical="center" shrinkToFit="1"/>
      <protection locked="0"/>
    </xf>
    <xf numFmtId="0" fontId="33" fillId="5" borderId="121" xfId="31" applyFont="1" applyFill="1" applyBorder="1" applyAlignment="1" applyProtection="1">
      <alignment horizontal="left" vertical="center" shrinkToFit="1"/>
      <protection locked="0"/>
    </xf>
    <xf numFmtId="0" fontId="33" fillId="5" borderId="123" xfId="31" applyFont="1" applyFill="1" applyBorder="1" applyAlignment="1" applyProtection="1">
      <alignment horizontal="left" vertical="center" shrinkToFit="1"/>
      <protection locked="0"/>
    </xf>
    <xf numFmtId="177" fontId="33" fillId="5" borderId="120" xfId="31" applyNumberFormat="1" applyFont="1" applyFill="1" applyBorder="1" applyAlignment="1" applyProtection="1">
      <alignment horizontal="right" vertical="center" shrinkToFit="1"/>
      <protection locked="0"/>
    </xf>
    <xf numFmtId="177" fontId="33" fillId="5" borderId="121" xfId="31" applyNumberFormat="1" applyFont="1" applyFill="1" applyBorder="1" applyAlignment="1" applyProtection="1">
      <alignment horizontal="right" vertical="center" shrinkToFit="1"/>
      <protection locked="0"/>
    </xf>
    <xf numFmtId="177" fontId="33" fillId="5" borderId="122" xfId="31" applyNumberFormat="1" applyFont="1" applyFill="1" applyBorder="1" applyAlignment="1" applyProtection="1">
      <alignment horizontal="right" vertical="center" shrinkToFit="1"/>
      <protection locked="0"/>
    </xf>
    <xf numFmtId="0" fontId="33" fillId="5" borderId="122" xfId="31" applyFont="1" applyFill="1" applyBorder="1" applyAlignment="1" applyProtection="1">
      <alignment horizontal="left" vertical="center" shrinkToFit="1"/>
      <protection locked="0"/>
    </xf>
    <xf numFmtId="177" fontId="33" fillId="0" borderId="110" xfId="31" applyNumberFormat="1" applyFont="1" applyBorder="1" applyAlignment="1" applyProtection="1">
      <alignment horizontal="right" vertical="center" shrinkToFit="1"/>
      <protection locked="0"/>
    </xf>
    <xf numFmtId="0" fontId="33" fillId="0" borderId="110" xfId="31" applyFont="1" applyBorder="1" applyAlignment="1" applyProtection="1">
      <alignment horizontal="left" vertical="center" shrinkToFit="1"/>
      <protection locked="0"/>
    </xf>
    <xf numFmtId="0" fontId="33" fillId="0" borderId="116" xfId="31" applyFont="1" applyBorder="1" applyAlignment="1" applyProtection="1">
      <alignment horizontal="left" vertical="center" shrinkToFit="1"/>
      <protection locked="0"/>
    </xf>
    <xf numFmtId="0" fontId="33" fillId="0" borderId="105" xfId="31" applyFont="1" applyBorder="1" applyAlignment="1" applyProtection="1">
      <alignment horizontal="left" vertical="center" shrinkToFit="1"/>
      <protection locked="0"/>
    </xf>
    <xf numFmtId="0" fontId="33" fillId="0" borderId="106" xfId="31" applyFont="1" applyBorder="1" applyAlignment="1" applyProtection="1">
      <alignment horizontal="left" vertical="center" shrinkToFit="1"/>
      <protection locked="0"/>
    </xf>
    <xf numFmtId="0" fontId="33" fillId="0" borderId="107" xfId="31" applyFont="1" applyBorder="1" applyAlignment="1" applyProtection="1">
      <alignment horizontal="left" vertical="center" shrinkToFit="1"/>
      <protection locked="0"/>
    </xf>
    <xf numFmtId="177" fontId="33" fillId="0" borderId="109" xfId="31" applyNumberFormat="1" applyFont="1" applyBorder="1" applyAlignment="1" applyProtection="1">
      <alignment horizontal="right" vertical="center" shrinkToFit="1"/>
      <protection locked="0"/>
    </xf>
    <xf numFmtId="0" fontId="33" fillId="0" borderId="120" xfId="31" applyFont="1" applyBorder="1" applyAlignment="1" applyProtection="1">
      <alignment horizontal="left" vertical="center" shrinkToFit="1"/>
      <protection locked="0"/>
    </xf>
    <xf numFmtId="0" fontId="33" fillId="0" borderId="121" xfId="31" applyFont="1" applyBorder="1" applyAlignment="1" applyProtection="1">
      <alignment horizontal="left" vertical="center" shrinkToFit="1"/>
      <protection locked="0"/>
    </xf>
    <xf numFmtId="0" fontId="33" fillId="0" borderId="122" xfId="31" applyFont="1" applyBorder="1" applyAlignment="1" applyProtection="1">
      <alignment horizontal="left" vertical="center" shrinkToFit="1"/>
      <protection locked="0"/>
    </xf>
    <xf numFmtId="177" fontId="33" fillId="0" borderId="124" xfId="31" applyNumberFormat="1" applyFont="1" applyBorder="1" applyAlignment="1" applyProtection="1">
      <alignment horizontal="right" vertical="center" shrinkToFit="1"/>
      <protection locked="0"/>
    </xf>
    <xf numFmtId="177" fontId="33" fillId="0" borderId="120" xfId="31" applyNumberFormat="1" applyFont="1" applyBorder="1" applyAlignment="1" applyProtection="1">
      <alignment horizontal="right" vertical="center" shrinkToFit="1"/>
      <protection locked="0"/>
    </xf>
    <xf numFmtId="177" fontId="33" fillId="0" borderId="121" xfId="31" applyNumberFormat="1" applyFont="1" applyBorder="1" applyAlignment="1" applyProtection="1">
      <alignment horizontal="right" vertical="center" shrinkToFit="1"/>
      <protection locked="0"/>
    </xf>
    <xf numFmtId="177" fontId="33" fillId="0" borderId="125" xfId="31" applyNumberFormat="1" applyFont="1" applyBorder="1" applyAlignment="1" applyProtection="1">
      <alignment horizontal="right" vertical="center" shrinkToFit="1"/>
      <protection locked="0"/>
    </xf>
    <xf numFmtId="0" fontId="33" fillId="5" borderId="147" xfId="31" applyFont="1" applyFill="1" applyBorder="1" applyAlignment="1" applyProtection="1">
      <alignment horizontal="left" vertical="center" shrinkToFit="1"/>
      <protection locked="0"/>
    </xf>
    <xf numFmtId="0" fontId="33" fillId="5" borderId="148" xfId="31" applyFont="1" applyFill="1" applyBorder="1" applyAlignment="1" applyProtection="1">
      <alignment horizontal="left" vertical="center" shrinkToFit="1"/>
      <protection locked="0"/>
    </xf>
    <xf numFmtId="0" fontId="33" fillId="5" borderId="149" xfId="31" applyFont="1" applyFill="1" applyBorder="1" applyAlignment="1" applyProtection="1">
      <alignment horizontal="left" vertical="center" shrinkToFit="1"/>
      <protection locked="0"/>
    </xf>
    <xf numFmtId="177" fontId="33" fillId="5" borderId="134" xfId="31" applyNumberFormat="1" applyFont="1" applyFill="1" applyBorder="1" applyAlignment="1" applyProtection="1">
      <alignment horizontal="right" vertical="center" shrinkToFit="1"/>
      <protection locked="0"/>
    </xf>
    <xf numFmtId="177" fontId="33" fillId="5" borderId="135" xfId="31" applyNumberFormat="1" applyFont="1" applyFill="1" applyBorder="1" applyAlignment="1" applyProtection="1">
      <alignment horizontal="right" vertical="center" shrinkToFit="1"/>
      <protection locked="0"/>
    </xf>
    <xf numFmtId="0" fontId="33" fillId="5" borderId="135" xfId="31" applyFont="1" applyFill="1" applyBorder="1" applyAlignment="1" applyProtection="1">
      <alignment horizontal="left" vertical="center" shrinkToFit="1"/>
      <protection locked="0"/>
    </xf>
    <xf numFmtId="0" fontId="33" fillId="5" borderId="138" xfId="31" applyFont="1" applyFill="1" applyBorder="1" applyAlignment="1" applyProtection="1">
      <alignment horizontal="left" vertical="center" shrinkToFit="1"/>
      <protection locked="0"/>
    </xf>
    <xf numFmtId="177" fontId="33" fillId="6" borderId="150" xfId="31" applyNumberFormat="1" applyFont="1" applyFill="1" applyBorder="1" applyAlignment="1" applyProtection="1">
      <alignment horizontal="right" vertical="center" shrinkToFit="1"/>
      <protection locked="0"/>
    </xf>
    <xf numFmtId="177" fontId="33" fillId="6" borderId="151" xfId="31" applyNumberFormat="1" applyFont="1" applyFill="1" applyBorder="1" applyAlignment="1" applyProtection="1">
      <alignment horizontal="right" vertical="center" shrinkToFit="1"/>
      <protection locked="0"/>
    </xf>
    <xf numFmtId="177" fontId="33" fillId="6" borderId="152" xfId="31" applyNumberFormat="1" applyFont="1" applyFill="1" applyBorder="1" applyAlignment="1" applyProtection="1">
      <alignment horizontal="right" vertical="center" shrinkToFit="1"/>
      <protection locked="0"/>
    </xf>
    <xf numFmtId="177" fontId="33" fillId="6" borderId="29" xfId="31" applyNumberFormat="1" applyFont="1" applyFill="1" applyBorder="1" applyAlignment="1" applyProtection="1">
      <alignment horizontal="right" vertical="center" shrinkToFit="1"/>
      <protection locked="0"/>
    </xf>
    <xf numFmtId="177" fontId="33" fillId="6" borderId="84" xfId="31" applyNumberFormat="1" applyFont="1" applyFill="1" applyBorder="1" applyAlignment="1" applyProtection="1">
      <alignment horizontal="right" vertical="center" shrinkToFit="1"/>
      <protection locked="0"/>
    </xf>
    <xf numFmtId="0" fontId="33" fillId="5" borderId="27" xfId="31" applyFont="1" applyFill="1" applyBorder="1" applyAlignment="1">
      <alignment horizontal="center" vertical="center"/>
      <protection/>
    </xf>
    <xf numFmtId="0" fontId="33" fillId="5" borderId="37" xfId="31" applyFont="1" applyFill="1" applyBorder="1" applyAlignment="1">
      <alignment horizontal="center" vertical="center"/>
      <protection/>
    </xf>
    <xf numFmtId="0" fontId="33" fillId="5" borderId="38" xfId="31" applyFont="1" applyFill="1" applyBorder="1" applyAlignment="1">
      <alignment horizontal="center" vertical="center"/>
      <protection/>
    </xf>
    <xf numFmtId="0" fontId="33" fillId="5" borderId="82" xfId="31" applyFont="1" applyFill="1" applyBorder="1" applyAlignment="1">
      <alignment horizontal="center" vertical="center"/>
      <protection/>
    </xf>
    <xf numFmtId="0" fontId="33" fillId="5" borderId="9" xfId="31" applyFont="1" applyFill="1" applyBorder="1" applyAlignment="1">
      <alignment vertical="center"/>
      <protection/>
    </xf>
    <xf numFmtId="0" fontId="33" fillId="5" borderId="50" xfId="31" applyFont="1" applyFill="1" applyBorder="1" applyAlignment="1">
      <alignment vertical="center"/>
      <protection/>
    </xf>
    <xf numFmtId="0" fontId="33" fillId="5" borderId="36" xfId="31" applyFont="1" applyFill="1" applyBorder="1" applyAlignment="1">
      <alignment vertical="center"/>
      <protection/>
    </xf>
    <xf numFmtId="177" fontId="33" fillId="5" borderId="28" xfId="33" applyNumberFormat="1" applyFont="1" applyFill="1" applyBorder="1" applyAlignment="1">
      <alignment horizontal="right" vertical="center" shrinkToFit="1"/>
      <protection/>
    </xf>
    <xf numFmtId="177" fontId="33" fillId="5" borderId="50" xfId="33" applyNumberFormat="1" applyFont="1" applyFill="1" applyBorder="1" applyAlignment="1">
      <alignment horizontal="right" vertical="center" shrinkToFit="1"/>
      <protection/>
    </xf>
    <xf numFmtId="177" fontId="33" fillId="5" borderId="90" xfId="33" applyNumberFormat="1" applyFont="1" applyFill="1" applyBorder="1" applyAlignment="1">
      <alignment horizontal="right" vertical="center" shrinkToFit="1"/>
      <protection/>
    </xf>
    <xf numFmtId="177" fontId="33" fillId="5" borderId="92" xfId="33" applyNumberFormat="1" applyFont="1" applyFill="1" applyBorder="1" applyAlignment="1">
      <alignment horizontal="right" vertical="center" shrinkToFit="1"/>
      <protection/>
    </xf>
    <xf numFmtId="187" fontId="33" fillId="5" borderId="92" xfId="33" applyNumberFormat="1" applyFont="1" applyFill="1" applyBorder="1" applyAlignment="1">
      <alignment horizontal="right" vertical="center" shrinkToFit="1"/>
      <protection/>
    </xf>
    <xf numFmtId="187" fontId="33" fillId="5" borderId="50" xfId="33" applyNumberFormat="1" applyFont="1" applyFill="1" applyBorder="1" applyAlignment="1">
      <alignment horizontal="right" vertical="center" shrinkToFit="1"/>
      <protection/>
    </xf>
    <xf numFmtId="187" fontId="33" fillId="5" borderId="76" xfId="33" applyNumberFormat="1" applyFont="1" applyFill="1" applyBorder="1" applyAlignment="1">
      <alignment horizontal="right" vertical="center" shrinkToFit="1"/>
      <protection/>
    </xf>
    <xf numFmtId="0" fontId="33" fillId="5" borderId="9" xfId="31" applyFont="1" applyFill="1" applyBorder="1" applyAlignment="1">
      <alignment horizontal="center" vertical="top"/>
      <protection/>
    </xf>
    <xf numFmtId="0" fontId="33" fillId="5" borderId="50" xfId="31" applyFont="1" applyFill="1" applyBorder="1" applyAlignment="1">
      <alignment horizontal="center" vertical="top"/>
      <protection/>
    </xf>
    <xf numFmtId="0" fontId="33" fillId="5" borderId="7" xfId="31" applyFont="1" applyFill="1" applyBorder="1" applyAlignment="1">
      <alignment horizontal="center" vertical="top"/>
      <protection/>
    </xf>
    <xf numFmtId="0" fontId="33" fillId="5" borderId="0" xfId="31" applyFont="1" applyFill="1" applyAlignment="1">
      <alignment horizontal="center" vertical="top"/>
      <protection/>
    </xf>
    <xf numFmtId="0" fontId="33" fillId="5" borderId="18" xfId="31" applyFont="1" applyFill="1" applyBorder="1" applyAlignment="1">
      <alignment horizontal="center" vertical="top"/>
      <protection/>
    </xf>
    <xf numFmtId="0" fontId="33" fillId="5" borderId="42" xfId="31" applyFont="1" applyFill="1" applyBorder="1" applyAlignment="1">
      <alignment horizontal="center" vertical="top"/>
      <protection/>
    </xf>
    <xf numFmtId="0" fontId="33" fillId="5" borderId="22" xfId="31" applyFont="1" applyFill="1" applyBorder="1" applyAlignment="1">
      <alignment horizontal="center" vertical="center"/>
      <protection/>
    </xf>
    <xf numFmtId="0" fontId="33" fillId="5" borderId="24" xfId="31" applyFont="1" applyFill="1" applyBorder="1" applyAlignment="1">
      <alignment horizontal="center" vertical="center"/>
      <protection/>
    </xf>
    <xf numFmtId="0" fontId="33" fillId="6" borderId="85" xfId="31" applyFont="1" applyFill="1" applyBorder="1" applyAlignment="1" applyProtection="1">
      <alignment horizontal="left" vertical="center" shrinkToFit="1"/>
      <protection locked="0"/>
    </xf>
    <xf numFmtId="0" fontId="33" fillId="5" borderId="53" xfId="31" applyFont="1" applyFill="1" applyBorder="1" applyAlignment="1">
      <alignment horizontal="left" vertical="center" wrapText="1"/>
      <protection/>
    </xf>
    <xf numFmtId="0" fontId="33" fillId="5" borderId="0" xfId="32" applyFont="1" applyFill="1" applyAlignment="1">
      <alignment horizontal="left" vertical="center"/>
      <protection/>
    </xf>
    <xf numFmtId="0" fontId="33" fillId="5" borderId="18" xfId="31" applyFont="1" applyFill="1" applyBorder="1" applyAlignment="1">
      <alignment horizontal="center" vertical="center"/>
      <protection/>
    </xf>
    <xf numFmtId="0" fontId="33" fillId="5" borderId="42" xfId="31" applyFont="1" applyFill="1" applyBorder="1" applyAlignment="1">
      <alignment horizontal="center" vertical="center"/>
      <protection/>
    </xf>
    <xf numFmtId="0" fontId="33" fillId="5" borderId="72" xfId="31" applyFont="1" applyFill="1" applyBorder="1" applyAlignment="1">
      <alignment horizontal="center" vertical="center"/>
      <protection/>
    </xf>
    <xf numFmtId="187" fontId="33" fillId="5" borderId="96" xfId="33" applyNumberFormat="1" applyFont="1" applyFill="1" applyBorder="1" applyAlignment="1">
      <alignment horizontal="right" vertical="center" shrinkToFit="1"/>
      <protection/>
    </xf>
    <xf numFmtId="187" fontId="33" fillId="5" borderId="31" xfId="33" applyNumberFormat="1" applyFont="1" applyFill="1" applyBorder="1" applyAlignment="1">
      <alignment horizontal="right" vertical="center" shrinkToFit="1"/>
      <protection/>
    </xf>
    <xf numFmtId="0" fontId="33" fillId="5" borderId="59" xfId="31" applyFont="1" applyFill="1" applyBorder="1" applyAlignment="1">
      <alignment vertical="center"/>
      <protection/>
    </xf>
    <xf numFmtId="0" fontId="33" fillId="5" borderId="0" xfId="31" applyFont="1" applyFill="1" applyAlignment="1">
      <alignment vertical="center"/>
      <protection/>
    </xf>
    <xf numFmtId="0" fontId="33" fillId="5" borderId="66" xfId="31" applyFont="1" applyFill="1" applyBorder="1" applyAlignment="1">
      <alignment vertical="center"/>
      <protection/>
    </xf>
    <xf numFmtId="177" fontId="33" fillId="5" borderId="153" xfId="33" applyNumberFormat="1" applyFont="1" applyFill="1" applyBorder="1" applyAlignment="1">
      <alignment horizontal="right" vertical="center" shrinkToFit="1"/>
      <protection/>
    </xf>
    <xf numFmtId="177" fontId="33" fillId="5" borderId="94" xfId="33" applyNumberFormat="1" applyFont="1" applyFill="1" applyBorder="1" applyAlignment="1">
      <alignment horizontal="right" vertical="center" shrinkToFit="1"/>
      <protection/>
    </xf>
    <xf numFmtId="187" fontId="33" fillId="5" borderId="94" xfId="33" applyNumberFormat="1" applyFont="1" applyFill="1" applyBorder="1" applyAlignment="1">
      <alignment horizontal="right" vertical="center" shrinkToFit="1"/>
      <protection/>
    </xf>
    <xf numFmtId="187" fontId="33" fillId="5" borderId="154" xfId="33" applyNumberFormat="1" applyFont="1" applyFill="1" applyBorder="1" applyAlignment="1">
      <alignment horizontal="right" vertical="center" shrinkToFit="1"/>
      <protection/>
    </xf>
    <xf numFmtId="0" fontId="33" fillId="5" borderId="28" xfId="31" applyFont="1" applyFill="1" applyBorder="1" applyAlignment="1">
      <alignment vertical="center"/>
      <protection/>
    </xf>
    <xf numFmtId="177" fontId="33" fillId="5" borderId="155" xfId="33" applyNumberFormat="1" applyFont="1" applyFill="1" applyBorder="1" applyAlignment="1">
      <alignment horizontal="right" vertical="center" shrinkToFit="1"/>
      <protection/>
    </xf>
    <xf numFmtId="177" fontId="33" fillId="5" borderId="91" xfId="33" applyNumberFormat="1" applyFont="1" applyFill="1" applyBorder="1" applyAlignment="1">
      <alignment horizontal="right" vertical="center" shrinkToFit="1"/>
      <protection/>
    </xf>
    <xf numFmtId="187" fontId="33" fillId="5" borderId="91" xfId="33" applyNumberFormat="1" applyFont="1" applyFill="1" applyBorder="1" applyAlignment="1">
      <alignment horizontal="right" vertical="center" shrinkToFit="1"/>
      <protection/>
    </xf>
    <xf numFmtId="187" fontId="33" fillId="5" borderId="156" xfId="33" applyNumberFormat="1" applyFont="1" applyFill="1" applyBorder="1" applyAlignment="1">
      <alignment horizontal="right" vertical="center" shrinkToFit="1"/>
      <protection/>
    </xf>
    <xf numFmtId="0" fontId="33" fillId="5" borderId="7" xfId="31" applyFont="1" applyFill="1" applyBorder="1" applyAlignment="1">
      <alignment horizontal="left" vertical="center"/>
      <protection/>
    </xf>
    <xf numFmtId="0" fontId="33" fillId="5" borderId="0" xfId="31" applyFont="1" applyFill="1" applyAlignment="1">
      <alignment horizontal="left" vertical="center"/>
      <protection/>
    </xf>
    <xf numFmtId="0" fontId="33" fillId="5" borderId="66" xfId="31" applyFont="1" applyFill="1" applyBorder="1" applyAlignment="1">
      <alignment horizontal="left" vertical="center"/>
      <protection/>
    </xf>
    <xf numFmtId="177" fontId="33" fillId="5" borderId="59" xfId="32" applyNumberFormat="1" applyFont="1" applyFill="1" applyBorder="1" applyAlignment="1">
      <alignment horizontal="right" vertical="center" shrinkToFit="1"/>
      <protection/>
    </xf>
    <xf numFmtId="177" fontId="33" fillId="5" borderId="0" xfId="32" applyNumberFormat="1" applyFont="1" applyFill="1" applyAlignment="1">
      <alignment horizontal="right" vertical="center" shrinkToFit="1"/>
      <protection/>
    </xf>
    <xf numFmtId="177" fontId="33" fillId="5" borderId="93" xfId="32" applyNumberFormat="1" applyFont="1" applyFill="1" applyBorder="1" applyAlignment="1">
      <alignment horizontal="right" vertical="center" shrinkToFit="1"/>
      <protection/>
    </xf>
    <xf numFmtId="177" fontId="33" fillId="5" borderId="95" xfId="32" applyNumberFormat="1" applyFont="1" applyFill="1" applyBorder="1" applyAlignment="1">
      <alignment horizontal="right" vertical="center" shrinkToFit="1"/>
      <protection/>
    </xf>
    <xf numFmtId="187" fontId="33" fillId="5" borderId="95" xfId="32" applyNumberFormat="1" applyFont="1" applyFill="1" applyBorder="1" applyAlignment="1">
      <alignment horizontal="right" vertical="center" shrinkToFit="1"/>
      <protection/>
    </xf>
    <xf numFmtId="187" fontId="33" fillId="5" borderId="0" xfId="32" applyNumberFormat="1" applyFont="1" applyFill="1" applyAlignment="1">
      <alignment horizontal="right" vertical="center" shrinkToFit="1"/>
      <protection/>
    </xf>
    <xf numFmtId="187" fontId="33" fillId="5" borderId="51" xfId="32" applyNumberFormat="1" applyFont="1" applyFill="1" applyBorder="1" applyAlignment="1">
      <alignment horizontal="right" vertical="center" shrinkToFit="1"/>
      <protection/>
    </xf>
    <xf numFmtId="187" fontId="33" fillId="5" borderId="157" xfId="33" applyNumberFormat="1" applyFont="1" applyFill="1" applyBorder="1" applyAlignment="1">
      <alignment horizontal="right" vertical="center" shrinkToFit="1"/>
      <protection/>
    </xf>
    <xf numFmtId="187" fontId="33" fillId="5" borderId="11" xfId="33" applyNumberFormat="1" applyFont="1" applyFill="1" applyBorder="1" applyAlignment="1">
      <alignment horizontal="right" vertical="center" shrinkToFit="1"/>
      <protection/>
    </xf>
    <xf numFmtId="0" fontId="33" fillId="5" borderId="28" xfId="31" applyFont="1" applyFill="1" applyBorder="1" applyAlignment="1">
      <alignment horizontal="center" vertical="center" textRotation="255" wrapText="1"/>
      <protection/>
    </xf>
    <xf numFmtId="0" fontId="33" fillId="5" borderId="36" xfId="31" applyFont="1" applyFill="1" applyBorder="1" applyAlignment="1">
      <alignment horizontal="center" vertical="center" textRotation="255" wrapText="1"/>
      <protection/>
    </xf>
    <xf numFmtId="0" fontId="33" fillId="5" borderId="59" xfId="31" applyFont="1" applyFill="1" applyBorder="1" applyAlignment="1">
      <alignment horizontal="center" vertical="center" textRotation="255" wrapText="1"/>
      <protection/>
    </xf>
    <xf numFmtId="0" fontId="33" fillId="5" borderId="66" xfId="31" applyFont="1" applyFill="1" applyBorder="1" applyAlignment="1">
      <alignment horizontal="center" vertical="center" textRotation="255" wrapText="1"/>
      <protection/>
    </xf>
    <xf numFmtId="0" fontId="33" fillId="5" borderId="26" xfId="31" applyFont="1" applyFill="1" applyBorder="1" applyAlignment="1">
      <alignment horizontal="center" vertical="center" textRotation="255" wrapText="1"/>
      <protection/>
    </xf>
    <xf numFmtId="0" fontId="33" fillId="5" borderId="39" xfId="31" applyFont="1" applyFill="1" applyBorder="1" applyAlignment="1">
      <alignment horizontal="center" vertical="center" textRotation="255" wrapText="1"/>
      <protection/>
    </xf>
    <xf numFmtId="0" fontId="33" fillId="5" borderId="9" xfId="31" applyFont="1" applyFill="1" applyBorder="1" applyAlignment="1">
      <alignment horizontal="center" vertical="center" textRotation="255" shrinkToFit="1"/>
      <protection/>
    </xf>
    <xf numFmtId="0" fontId="33" fillId="5" borderId="36" xfId="31" applyFont="1" applyFill="1" applyBorder="1" applyAlignment="1">
      <alignment horizontal="center" vertical="center" textRotation="255" shrinkToFit="1"/>
      <protection/>
    </xf>
    <xf numFmtId="0" fontId="33" fillId="5" borderId="7" xfId="31" applyFont="1" applyFill="1" applyBorder="1" applyAlignment="1">
      <alignment horizontal="center" vertical="center" textRotation="255" shrinkToFit="1"/>
      <protection/>
    </xf>
    <xf numFmtId="0" fontId="33" fillId="5" borderId="66" xfId="31" applyFont="1" applyFill="1" applyBorder="1" applyAlignment="1">
      <alignment horizontal="center" vertical="center" textRotation="255" shrinkToFit="1"/>
      <protection/>
    </xf>
    <xf numFmtId="0" fontId="33" fillId="5" borderId="18" xfId="31" applyFont="1" applyFill="1" applyBorder="1" applyAlignment="1">
      <alignment horizontal="center" vertical="center" textRotation="255" shrinkToFit="1"/>
      <protection/>
    </xf>
    <xf numFmtId="0" fontId="33" fillId="5" borderId="39" xfId="31" applyFont="1" applyFill="1" applyBorder="1" applyAlignment="1">
      <alignment horizontal="center" vertical="center" textRotation="255" shrinkToFit="1"/>
      <protection/>
    </xf>
    <xf numFmtId="177" fontId="33" fillId="5" borderId="59" xfId="33" applyNumberFormat="1" applyFont="1" applyFill="1" applyBorder="1" applyAlignment="1">
      <alignment horizontal="right" vertical="center" shrinkToFit="1"/>
      <protection/>
    </xf>
    <xf numFmtId="177" fontId="33" fillId="5" borderId="0" xfId="33" applyNumberFormat="1" applyFont="1" applyFill="1" applyAlignment="1">
      <alignment horizontal="right" vertical="center" shrinkToFit="1"/>
      <protection/>
    </xf>
    <xf numFmtId="177" fontId="33" fillId="5" borderId="93" xfId="33" applyNumberFormat="1" applyFont="1" applyFill="1" applyBorder="1" applyAlignment="1">
      <alignment horizontal="right" vertical="center" shrinkToFit="1"/>
      <protection/>
    </xf>
    <xf numFmtId="177" fontId="33" fillId="5" borderId="95" xfId="33" applyNumberFormat="1" applyFont="1" applyFill="1" applyBorder="1" applyAlignment="1">
      <alignment horizontal="right" vertical="center" shrinkToFit="1"/>
      <protection/>
    </xf>
    <xf numFmtId="187" fontId="33" fillId="5" borderId="95" xfId="33" applyNumberFormat="1" applyFont="1" applyFill="1" applyBorder="1" applyAlignment="1">
      <alignment horizontal="right" vertical="center" shrinkToFit="1"/>
      <protection/>
    </xf>
    <xf numFmtId="187" fontId="33" fillId="5" borderId="0" xfId="33" applyNumberFormat="1" applyFont="1" applyFill="1" applyAlignment="1">
      <alignment horizontal="right" vertical="center" shrinkToFit="1"/>
      <protection/>
    </xf>
    <xf numFmtId="187" fontId="33" fillId="5" borderId="51" xfId="33" applyNumberFormat="1" applyFont="1" applyFill="1" applyBorder="1" applyAlignment="1">
      <alignment horizontal="right" vertical="center" shrinkToFit="1"/>
      <protection/>
    </xf>
    <xf numFmtId="0" fontId="33" fillId="5" borderId="42" xfId="31" applyFont="1" applyFill="1" applyBorder="1" applyAlignment="1">
      <alignment vertical="center"/>
      <protection/>
    </xf>
    <xf numFmtId="0" fontId="33" fillId="5" borderId="39" xfId="31" applyFont="1" applyFill="1" applyBorder="1" applyAlignment="1">
      <alignment vertical="center"/>
      <protection/>
    </xf>
    <xf numFmtId="0" fontId="2" fillId="5" borderId="59" xfId="31" applyFill="1" applyBorder="1" applyAlignment="1">
      <alignment vertical="center" shrinkToFit="1"/>
      <protection/>
    </xf>
    <xf numFmtId="0" fontId="2" fillId="5" borderId="0" xfId="31" applyFill="1" applyAlignment="1">
      <alignment vertical="center" shrinkToFit="1"/>
      <protection/>
    </xf>
    <xf numFmtId="0" fontId="2" fillId="5" borderId="66" xfId="31" applyFill="1" applyBorder="1" applyAlignment="1">
      <alignment vertical="center" shrinkToFit="1"/>
      <protection/>
    </xf>
    <xf numFmtId="0" fontId="33" fillId="5" borderId="27" xfId="33" applyFont="1" applyFill="1" applyBorder="1" applyAlignment="1">
      <alignment horizontal="center" vertical="center"/>
      <protection/>
    </xf>
    <xf numFmtId="0" fontId="33" fillId="5" borderId="37" xfId="33" applyFont="1" applyFill="1" applyBorder="1" applyAlignment="1">
      <alignment horizontal="center" vertical="center"/>
      <protection/>
    </xf>
    <xf numFmtId="0" fontId="33" fillId="5" borderId="82" xfId="33" applyFont="1" applyFill="1" applyBorder="1" applyAlignment="1">
      <alignment horizontal="center" vertical="center"/>
      <protection/>
    </xf>
    <xf numFmtId="0" fontId="33" fillId="5" borderId="26" xfId="31" applyFont="1" applyFill="1" applyBorder="1" applyAlignment="1">
      <alignment vertical="center"/>
      <protection/>
    </xf>
    <xf numFmtId="0" fontId="33" fillId="5" borderId="59" xfId="31" applyFont="1" applyFill="1" applyBorder="1" applyAlignment="1">
      <alignment vertical="center" shrinkToFit="1"/>
      <protection/>
    </xf>
    <xf numFmtId="0" fontId="33" fillId="5" borderId="0" xfId="31" applyFont="1" applyFill="1" applyAlignment="1">
      <alignment vertical="center" shrinkToFit="1"/>
      <protection/>
    </xf>
    <xf numFmtId="0" fontId="33" fillId="5" borderId="66" xfId="31" applyFont="1" applyFill="1" applyBorder="1" applyAlignment="1">
      <alignment vertical="center" shrinkToFit="1"/>
      <protection/>
    </xf>
    <xf numFmtId="0" fontId="33" fillId="5" borderId="37" xfId="31" applyFont="1" applyFill="1" applyBorder="1" applyAlignment="1">
      <alignment horizontal="center" vertical="center" wrapText="1"/>
      <protection/>
    </xf>
    <xf numFmtId="177" fontId="33" fillId="5" borderId="27" xfId="33" applyNumberFormat="1" applyFont="1" applyFill="1" applyBorder="1" applyAlignment="1">
      <alignment horizontal="right" vertical="center" shrinkToFit="1"/>
      <protection/>
    </xf>
    <xf numFmtId="177" fontId="33" fillId="5" borderId="37" xfId="33" applyNumberFormat="1" applyFont="1" applyFill="1" applyBorder="1" applyAlignment="1">
      <alignment horizontal="right" vertical="center" shrinkToFit="1"/>
      <protection/>
    </xf>
    <xf numFmtId="177" fontId="33" fillId="5" borderId="158" xfId="33" applyNumberFormat="1" applyFont="1" applyFill="1" applyBorder="1" applyAlignment="1">
      <alignment horizontal="right" vertical="center" shrinkToFit="1"/>
      <protection/>
    </xf>
    <xf numFmtId="177" fontId="33" fillId="5" borderId="159" xfId="33" applyNumberFormat="1" applyFont="1" applyFill="1" applyBorder="1" applyAlignment="1">
      <alignment horizontal="right" vertical="center" shrinkToFit="1"/>
      <protection/>
    </xf>
    <xf numFmtId="177" fontId="33" fillId="5" borderId="160" xfId="33" applyNumberFormat="1" applyFont="1" applyFill="1" applyBorder="1" applyAlignment="1">
      <alignment horizontal="right" vertical="center" shrinkToFit="1"/>
      <protection/>
    </xf>
    <xf numFmtId="177" fontId="33" fillId="5" borderId="161" xfId="33" applyNumberFormat="1" applyFont="1" applyFill="1" applyBorder="1" applyAlignment="1">
      <alignment horizontal="right" vertical="center" shrinkToFit="1"/>
      <protection/>
    </xf>
    <xf numFmtId="177" fontId="33" fillId="5" borderId="162" xfId="33" applyNumberFormat="1" applyFont="1" applyFill="1" applyBorder="1" applyAlignment="1">
      <alignment horizontal="right" vertical="center" shrinkToFit="1"/>
      <protection/>
    </xf>
    <xf numFmtId="177" fontId="33" fillId="5" borderId="99" xfId="33" applyNumberFormat="1" applyFont="1" applyFill="1" applyBorder="1" applyAlignment="1">
      <alignment horizontal="right" vertical="center" shrinkToFit="1"/>
      <protection/>
    </xf>
    <xf numFmtId="177" fontId="33" fillId="5" borderId="42" xfId="33" applyNumberFormat="1" applyFont="1" applyFill="1" applyBorder="1" applyAlignment="1">
      <alignment horizontal="right" vertical="center" shrinkToFit="1"/>
      <protection/>
    </xf>
    <xf numFmtId="177" fontId="33" fillId="5" borderId="97" xfId="33" applyNumberFormat="1" applyFont="1" applyFill="1" applyBorder="1" applyAlignment="1">
      <alignment horizontal="right" vertical="center" shrinkToFit="1"/>
      <protection/>
    </xf>
    <xf numFmtId="187" fontId="33" fillId="5" borderId="99" xfId="33" applyNumberFormat="1" applyFont="1" applyFill="1" applyBorder="1" applyAlignment="1">
      <alignment horizontal="right" vertical="center" shrinkToFit="1"/>
      <protection/>
    </xf>
    <xf numFmtId="187" fontId="33" fillId="5" borderId="42" xfId="33" applyNumberFormat="1" applyFont="1" applyFill="1" applyBorder="1" applyAlignment="1">
      <alignment horizontal="right" vertical="center" shrinkToFit="1"/>
      <protection/>
    </xf>
    <xf numFmtId="187" fontId="33" fillId="5" borderId="72" xfId="33" applyNumberFormat="1" applyFont="1" applyFill="1" applyBorder="1" applyAlignment="1">
      <alignment horizontal="right" vertical="center" shrinkToFit="1"/>
      <protection/>
    </xf>
    <xf numFmtId="0" fontId="33" fillId="5" borderId="9" xfId="31" applyFont="1" applyFill="1" applyBorder="1" applyAlignment="1">
      <alignment horizontal="center" vertical="top" wrapText="1"/>
      <protection/>
    </xf>
    <xf numFmtId="0" fontId="33" fillId="5" borderId="50" xfId="31" applyFont="1" applyFill="1" applyBorder="1" applyAlignment="1">
      <alignment horizontal="center" vertical="top" wrapText="1"/>
      <protection/>
    </xf>
    <xf numFmtId="0" fontId="33" fillId="5" borderId="36" xfId="31" applyFont="1" applyFill="1" applyBorder="1" applyAlignment="1">
      <alignment horizontal="center" vertical="top" wrapText="1"/>
      <protection/>
    </xf>
    <xf numFmtId="0" fontId="33" fillId="5" borderId="7" xfId="31" applyFont="1" applyFill="1" applyBorder="1" applyAlignment="1">
      <alignment horizontal="center" vertical="top" wrapText="1"/>
      <protection/>
    </xf>
    <xf numFmtId="0" fontId="33" fillId="5" borderId="0" xfId="31" applyFont="1" applyFill="1" applyAlignment="1">
      <alignment horizontal="center" vertical="top" wrapText="1"/>
      <protection/>
    </xf>
    <xf numFmtId="0" fontId="33" fillId="5" borderId="66" xfId="31" applyFont="1" applyFill="1" applyBorder="1" applyAlignment="1">
      <alignment horizontal="center" vertical="top" wrapText="1"/>
      <protection/>
    </xf>
    <xf numFmtId="0" fontId="33" fillId="5" borderId="18" xfId="31" applyFont="1" applyFill="1" applyBorder="1" applyAlignment="1">
      <alignment horizontal="center" vertical="top" wrapText="1"/>
      <protection/>
    </xf>
    <xf numFmtId="0" fontId="33" fillId="5" borderId="42" xfId="31" applyFont="1" applyFill="1" applyBorder="1" applyAlignment="1">
      <alignment horizontal="center" vertical="top" wrapText="1"/>
      <protection/>
    </xf>
    <xf numFmtId="177" fontId="33" fillId="5" borderId="163" xfId="33" applyNumberFormat="1" applyFont="1" applyFill="1" applyBorder="1" applyAlignment="1">
      <alignment horizontal="right" vertical="center" shrinkToFit="1"/>
      <protection/>
    </xf>
    <xf numFmtId="177" fontId="33" fillId="5" borderId="98" xfId="33" applyNumberFormat="1" applyFont="1" applyFill="1" applyBorder="1" applyAlignment="1">
      <alignment horizontal="right" vertical="center" shrinkToFit="1"/>
      <protection/>
    </xf>
    <xf numFmtId="187" fontId="33" fillId="5" borderId="160" xfId="33" applyNumberFormat="1" applyFont="1" applyFill="1" applyBorder="1" applyAlignment="1">
      <alignment horizontal="right" vertical="center" shrinkToFit="1"/>
      <protection/>
    </xf>
    <xf numFmtId="187" fontId="33" fillId="5" borderId="161" xfId="33" applyNumberFormat="1" applyFont="1" applyFill="1" applyBorder="1" applyAlignment="1">
      <alignment horizontal="right" vertical="center" shrinkToFit="1"/>
      <protection/>
    </xf>
    <xf numFmtId="187" fontId="33" fillId="5" borderId="164" xfId="33" applyNumberFormat="1" applyFont="1" applyFill="1" applyBorder="1" applyAlignment="1">
      <alignment horizontal="right" vertical="center" shrinkToFit="1"/>
      <protection/>
    </xf>
    <xf numFmtId="177" fontId="33" fillId="5" borderId="26" xfId="33" applyNumberFormat="1" applyFont="1" applyFill="1" applyBorder="1" applyAlignment="1">
      <alignment horizontal="right" vertical="center" shrinkToFit="1"/>
      <protection/>
    </xf>
    <xf numFmtId="0" fontId="35" fillId="5" borderId="38" xfId="31" applyFont="1" applyFill="1" applyBorder="1" applyAlignment="1">
      <alignment horizontal="center" vertical="center"/>
      <protection/>
    </xf>
    <xf numFmtId="0" fontId="33" fillId="5" borderId="28" xfId="31" applyFont="1" applyFill="1" applyBorder="1" applyAlignment="1">
      <alignment horizontal="center" vertical="center" wrapText="1"/>
      <protection/>
    </xf>
    <xf numFmtId="0" fontId="33" fillId="5" borderId="50" xfId="31" applyFont="1" applyFill="1" applyBorder="1" applyAlignment="1">
      <alignment horizontal="center" vertical="center" wrapText="1"/>
      <protection/>
    </xf>
    <xf numFmtId="0" fontId="33" fillId="5" borderId="36" xfId="31" applyFont="1" applyFill="1" applyBorder="1" applyAlignment="1">
      <alignment horizontal="center" vertical="center" wrapText="1"/>
      <protection/>
    </xf>
    <xf numFmtId="0" fontId="33" fillId="5" borderId="59" xfId="31" applyFont="1" applyFill="1" applyBorder="1" applyAlignment="1">
      <alignment horizontal="center" vertical="center" wrapText="1"/>
      <protection/>
    </xf>
    <xf numFmtId="0" fontId="33" fillId="5" borderId="0" xfId="31" applyFont="1" applyFill="1" applyAlignment="1">
      <alignment horizontal="center" vertical="center" wrapText="1"/>
      <protection/>
    </xf>
    <xf numFmtId="0" fontId="33" fillId="5" borderId="66" xfId="31" applyFont="1" applyFill="1" applyBorder="1" applyAlignment="1">
      <alignment horizontal="center" vertical="center" wrapText="1"/>
      <protection/>
    </xf>
    <xf numFmtId="0" fontId="33" fillId="5" borderId="42" xfId="31" applyFont="1" applyFill="1" applyBorder="1" applyAlignment="1">
      <alignment horizontal="center" vertical="center" wrapText="1"/>
      <protection/>
    </xf>
    <xf numFmtId="0" fontId="33" fillId="5" borderId="39" xfId="31" applyFont="1" applyFill="1" applyBorder="1" applyAlignment="1">
      <alignment horizontal="center" vertical="center" wrapText="1"/>
      <protection/>
    </xf>
    <xf numFmtId="0" fontId="33" fillId="5" borderId="28" xfId="33" applyFont="1" applyFill="1" applyBorder="1" applyAlignment="1">
      <alignment horizontal="left" vertical="center" shrinkToFit="1"/>
      <protection/>
    </xf>
    <xf numFmtId="0" fontId="33" fillId="5" borderId="50" xfId="33" applyFont="1" applyFill="1" applyBorder="1" applyAlignment="1">
      <alignment horizontal="left" vertical="center" shrinkToFit="1"/>
      <protection/>
    </xf>
    <xf numFmtId="0" fontId="33" fillId="5" borderId="36" xfId="33" applyFont="1" applyFill="1" applyBorder="1" applyAlignment="1">
      <alignment horizontal="left" vertical="center" shrinkToFit="1"/>
      <protection/>
    </xf>
    <xf numFmtId="187" fontId="33" fillId="5" borderId="165" xfId="33" applyNumberFormat="1" applyFont="1" applyFill="1" applyBorder="1" applyAlignment="1">
      <alignment horizontal="right" vertical="center" shrinkToFit="1"/>
      <protection/>
    </xf>
    <xf numFmtId="187" fontId="33" fillId="5" borderId="33" xfId="33" applyNumberFormat="1" applyFont="1" applyFill="1" applyBorder="1" applyAlignment="1">
      <alignment horizontal="right" vertical="center" shrinkToFit="1"/>
      <protection/>
    </xf>
    <xf numFmtId="0" fontId="33" fillId="5" borderId="59" xfId="33" applyFont="1" applyFill="1" applyBorder="1" applyAlignment="1">
      <alignment horizontal="left" vertical="center" shrinkToFit="1"/>
      <protection/>
    </xf>
    <xf numFmtId="0" fontId="33" fillId="5" borderId="0" xfId="33" applyFont="1" applyFill="1" applyAlignment="1">
      <alignment horizontal="left" vertical="center" shrinkToFit="1"/>
      <protection/>
    </xf>
    <xf numFmtId="0" fontId="33" fillId="5" borderId="66" xfId="33" applyFont="1" applyFill="1" applyBorder="1" applyAlignment="1">
      <alignment horizontal="left" vertical="center" shrinkToFit="1"/>
      <protection/>
    </xf>
    <xf numFmtId="0" fontId="33" fillId="5" borderId="9" xfId="31" applyFont="1" applyFill="1" applyBorder="1" applyAlignment="1">
      <alignment horizontal="center" vertical="center" wrapText="1"/>
      <protection/>
    </xf>
    <xf numFmtId="0" fontId="33" fillId="5" borderId="7" xfId="31" applyFont="1" applyFill="1" applyBorder="1" applyAlignment="1">
      <alignment horizontal="center" vertical="center" wrapText="1"/>
      <protection/>
    </xf>
    <xf numFmtId="0" fontId="33" fillId="5" borderId="55" xfId="31" applyFont="1" applyFill="1" applyBorder="1" applyAlignment="1">
      <alignment horizontal="center" vertical="center" wrapText="1"/>
      <protection/>
    </xf>
    <xf numFmtId="0" fontId="33" fillId="5" borderId="57" xfId="31" applyFont="1" applyFill="1" applyBorder="1" applyAlignment="1">
      <alignment horizontal="center" vertical="center" wrapText="1"/>
      <protection/>
    </xf>
    <xf numFmtId="0" fontId="33" fillId="5" borderId="73" xfId="31" applyFont="1" applyFill="1" applyBorder="1" applyAlignment="1">
      <alignment horizontal="center" vertical="center" wrapText="1"/>
      <protection/>
    </xf>
    <xf numFmtId="187" fontId="33" fillId="5" borderId="128" xfId="33" applyNumberFormat="1" applyFont="1" applyFill="1" applyBorder="1" applyAlignment="1">
      <alignment horizontal="right" vertical="center" shrinkToFit="1"/>
      <protection/>
    </xf>
    <xf numFmtId="187" fontId="33" fillId="5" borderId="166" xfId="33" applyNumberFormat="1" applyFont="1" applyFill="1" applyBorder="1" applyAlignment="1">
      <alignment horizontal="right" vertical="center" shrinkToFit="1"/>
      <protection/>
    </xf>
    <xf numFmtId="187" fontId="33" fillId="5" borderId="167" xfId="33" applyNumberFormat="1" applyFont="1" applyFill="1" applyBorder="1" applyAlignment="1">
      <alignment horizontal="right" vertical="center" shrinkToFit="1"/>
      <protection/>
    </xf>
    <xf numFmtId="187" fontId="33" fillId="5" borderId="168" xfId="33" applyNumberFormat="1" applyFont="1" applyFill="1" applyBorder="1" applyAlignment="1">
      <alignment horizontal="right" vertical="center" shrinkToFit="1"/>
      <protection/>
    </xf>
    <xf numFmtId="0" fontId="33" fillId="5" borderId="89" xfId="31" applyFont="1" applyFill="1" applyBorder="1" applyAlignment="1">
      <alignment horizontal="center" vertical="center"/>
      <protection/>
    </xf>
    <xf numFmtId="0" fontId="33" fillId="5" borderId="79" xfId="31" applyFont="1" applyFill="1" applyBorder="1" applyAlignment="1">
      <alignment horizontal="center" vertical="center"/>
      <protection/>
    </xf>
    <xf numFmtId="0" fontId="33" fillId="5" borderId="80" xfId="31" applyFont="1" applyFill="1" applyBorder="1" applyAlignment="1">
      <alignment horizontal="center" vertical="center"/>
      <protection/>
    </xf>
    <xf numFmtId="0" fontId="33" fillId="5" borderId="78" xfId="31" applyFont="1" applyFill="1" applyBorder="1" applyAlignment="1">
      <alignment horizontal="center" vertical="center"/>
      <protection/>
    </xf>
    <xf numFmtId="0" fontId="33" fillId="5" borderId="74" xfId="31" applyFont="1" applyFill="1" applyBorder="1" applyAlignment="1">
      <alignment vertical="center"/>
      <protection/>
    </xf>
    <xf numFmtId="0" fontId="33" fillId="5" borderId="73" xfId="31" applyFont="1" applyFill="1" applyBorder="1" applyAlignment="1">
      <alignment vertical="center"/>
      <protection/>
    </xf>
    <xf numFmtId="177" fontId="33" fillId="5" borderId="169" xfId="33" applyNumberFormat="1" applyFont="1" applyFill="1" applyBorder="1" applyAlignment="1">
      <alignment horizontal="right" vertical="center" shrinkToFit="1"/>
      <protection/>
    </xf>
    <xf numFmtId="177" fontId="33" fillId="5" borderId="170" xfId="33" applyNumberFormat="1" applyFont="1" applyFill="1" applyBorder="1" applyAlignment="1">
      <alignment horizontal="right" vertical="center" shrinkToFit="1"/>
      <protection/>
    </xf>
    <xf numFmtId="187" fontId="33" fillId="5" borderId="170" xfId="33" applyNumberFormat="1" applyFont="1" applyFill="1" applyBorder="1" applyAlignment="1">
      <alignment horizontal="right" vertical="center" shrinkToFit="1"/>
      <protection/>
    </xf>
    <xf numFmtId="187" fontId="33" fillId="5" borderId="171" xfId="33" applyNumberFormat="1" applyFont="1" applyFill="1" applyBorder="1" applyAlignment="1">
      <alignment horizontal="right" vertical="center" shrinkToFit="1"/>
      <protection/>
    </xf>
    <xf numFmtId="0" fontId="33" fillId="5" borderId="9" xfId="31" applyFont="1" applyFill="1" applyBorder="1" applyAlignment="1">
      <alignment horizontal="left" vertical="center"/>
      <protection/>
    </xf>
    <xf numFmtId="0" fontId="33" fillId="5" borderId="50" xfId="31" applyFont="1" applyFill="1" applyBorder="1" applyAlignment="1">
      <alignment horizontal="left" vertical="center"/>
      <protection/>
    </xf>
    <xf numFmtId="0" fontId="33" fillId="5" borderId="50" xfId="31" applyFont="1" applyFill="1" applyBorder="1" applyAlignment="1">
      <alignment horizontal="right" vertical="center"/>
      <protection/>
    </xf>
    <xf numFmtId="0" fontId="33" fillId="5" borderId="36" xfId="31" applyFont="1" applyFill="1" applyBorder="1" applyAlignment="1">
      <alignment horizontal="right" vertical="center"/>
      <protection/>
    </xf>
    <xf numFmtId="177" fontId="33" fillId="5" borderId="28" xfId="32" applyNumberFormat="1" applyFont="1" applyFill="1" applyBorder="1" applyAlignment="1">
      <alignment horizontal="right" vertical="center" shrinkToFit="1"/>
      <protection/>
    </xf>
    <xf numFmtId="177" fontId="33" fillId="5" borderId="50" xfId="32" applyNumberFormat="1" applyFont="1" applyFill="1" applyBorder="1" applyAlignment="1">
      <alignment horizontal="right" vertical="center" shrinkToFit="1"/>
      <protection/>
    </xf>
    <xf numFmtId="177" fontId="33" fillId="5" borderId="90" xfId="32" applyNumberFormat="1" applyFont="1" applyFill="1" applyBorder="1" applyAlignment="1">
      <alignment horizontal="right" vertical="center" shrinkToFit="1"/>
      <protection/>
    </xf>
    <xf numFmtId="177" fontId="33" fillId="5" borderId="92" xfId="32" applyNumberFormat="1" applyFont="1" applyFill="1" applyBorder="1" applyAlignment="1">
      <alignment horizontal="right" vertical="center" shrinkToFit="1"/>
      <protection/>
    </xf>
    <xf numFmtId="187" fontId="33" fillId="5" borderId="172" xfId="33" applyNumberFormat="1" applyFont="1" applyFill="1" applyBorder="1" applyAlignment="1">
      <alignment horizontal="right" vertical="center" shrinkToFit="1"/>
      <protection/>
    </xf>
    <xf numFmtId="187" fontId="33" fillId="5" borderId="173" xfId="33" applyNumberFormat="1" applyFont="1" applyFill="1" applyBorder="1" applyAlignment="1">
      <alignment horizontal="right" vertical="center" shrinkToFit="1"/>
      <protection/>
    </xf>
    <xf numFmtId="187" fontId="33" fillId="5" borderId="174" xfId="33" applyNumberFormat="1" applyFont="1" applyFill="1" applyBorder="1" applyAlignment="1">
      <alignment horizontal="right" vertical="center" shrinkToFit="1"/>
      <protection/>
    </xf>
    <xf numFmtId="176" fontId="33" fillId="5" borderId="28" xfId="33" applyNumberFormat="1" applyFont="1" applyFill="1" applyBorder="1" applyAlignment="1">
      <alignment horizontal="right" vertical="center" shrinkToFit="1"/>
      <protection/>
    </xf>
    <xf numFmtId="176" fontId="33" fillId="5" borderId="50" xfId="33" applyNumberFormat="1" applyFont="1" applyFill="1" applyBorder="1" applyAlignment="1">
      <alignment horizontal="right" vertical="center" shrinkToFit="1"/>
      <protection/>
    </xf>
    <xf numFmtId="176" fontId="33" fillId="5" borderId="36" xfId="33" applyNumberFormat="1" applyFont="1" applyFill="1" applyBorder="1" applyAlignment="1">
      <alignment horizontal="right" vertical="center" shrinkToFit="1"/>
      <protection/>
    </xf>
    <xf numFmtId="0" fontId="33" fillId="5" borderId="81" xfId="31" applyFont="1" applyFill="1" applyBorder="1" applyAlignment="1">
      <alignment horizontal="center" vertical="center"/>
      <protection/>
    </xf>
    <xf numFmtId="0" fontId="33" fillId="5" borderId="9" xfId="31" applyFont="1" applyFill="1" applyBorder="1" applyAlignment="1">
      <alignment horizontal="center" vertical="center" textRotation="255" wrapText="1"/>
      <protection/>
    </xf>
    <xf numFmtId="0" fontId="33" fillId="5" borderId="7" xfId="31" applyFont="1" applyFill="1" applyBorder="1" applyAlignment="1">
      <alignment horizontal="center" vertical="center" textRotation="255" wrapText="1"/>
      <protection/>
    </xf>
    <xf numFmtId="0" fontId="33" fillId="5" borderId="18" xfId="31" applyFont="1" applyFill="1" applyBorder="1" applyAlignment="1">
      <alignment horizontal="center" vertical="center" textRotation="255" wrapText="1"/>
      <protection/>
    </xf>
    <xf numFmtId="0" fontId="33" fillId="5" borderId="13" xfId="31" applyFont="1" applyFill="1" applyBorder="1" applyAlignment="1">
      <alignment horizontal="left" vertical="center" wrapText="1"/>
      <protection/>
    </xf>
    <xf numFmtId="0" fontId="33" fillId="5" borderId="83" xfId="31" applyFont="1" applyFill="1" applyBorder="1" applyAlignment="1">
      <alignment horizontal="left" vertical="center"/>
      <protection/>
    </xf>
    <xf numFmtId="0" fontId="33" fillId="5" borderId="84" xfId="31" applyFont="1" applyFill="1" applyBorder="1" applyAlignment="1">
      <alignment horizontal="left" vertical="center"/>
      <protection/>
    </xf>
    <xf numFmtId="187" fontId="33" fillId="5" borderId="127" xfId="33" applyNumberFormat="1" applyFont="1" applyFill="1" applyBorder="1" applyAlignment="1">
      <alignment horizontal="right" vertical="center" shrinkToFit="1"/>
      <protection/>
    </xf>
    <xf numFmtId="177" fontId="33" fillId="5" borderId="175" xfId="33" applyNumberFormat="1" applyFont="1" applyFill="1" applyBorder="1" applyAlignment="1">
      <alignment horizontal="right" vertical="center" shrinkToFit="1"/>
      <protection/>
    </xf>
    <xf numFmtId="177" fontId="33" fillId="5" borderId="176" xfId="33" applyNumberFormat="1" applyFont="1" applyFill="1" applyBorder="1" applyAlignment="1">
      <alignment horizontal="right" vertical="center" shrinkToFit="1"/>
      <protection/>
    </xf>
    <xf numFmtId="0" fontId="33" fillId="5" borderId="7" xfId="31" applyFont="1" applyFill="1" applyBorder="1" applyAlignment="1">
      <alignment vertical="center"/>
      <protection/>
    </xf>
    <xf numFmtId="176" fontId="33" fillId="5" borderId="59" xfId="33" applyNumberFormat="1" applyFont="1" applyFill="1" applyBorder="1" applyAlignment="1">
      <alignment horizontal="right" vertical="center" shrinkToFit="1"/>
      <protection/>
    </xf>
    <xf numFmtId="176" fontId="33" fillId="5" borderId="0" xfId="33" applyNumberFormat="1" applyFont="1" applyFill="1" applyAlignment="1">
      <alignment horizontal="right" vertical="center" shrinkToFit="1"/>
      <protection/>
    </xf>
    <xf numFmtId="176" fontId="33" fillId="5" borderId="66" xfId="33" applyNumberFormat="1" applyFont="1" applyFill="1" applyBorder="1" applyAlignment="1">
      <alignment horizontal="right" vertical="center" shrinkToFit="1"/>
      <protection/>
    </xf>
    <xf numFmtId="176" fontId="33" fillId="5" borderId="51" xfId="33" applyNumberFormat="1" applyFont="1" applyFill="1" applyBorder="1" applyAlignment="1">
      <alignment horizontal="right" vertical="center" shrinkToFit="1"/>
      <protection/>
    </xf>
    <xf numFmtId="0" fontId="33" fillId="5" borderId="0" xfId="31" applyFont="1" applyFill="1" applyAlignment="1">
      <alignment horizontal="right" vertical="center" wrapText="1"/>
      <protection/>
    </xf>
    <xf numFmtId="0" fontId="33" fillId="5" borderId="0" xfId="31" applyFont="1" applyFill="1" applyAlignment="1">
      <alignment horizontal="right" vertical="center"/>
      <protection/>
    </xf>
    <xf numFmtId="0" fontId="33" fillId="5" borderId="66" xfId="31" applyFont="1" applyFill="1" applyBorder="1" applyAlignment="1">
      <alignment horizontal="right" vertical="center"/>
      <protection/>
    </xf>
    <xf numFmtId="187" fontId="33" fillId="5" borderId="177" xfId="33" applyNumberFormat="1" applyFont="1" applyFill="1" applyBorder="1" applyAlignment="1">
      <alignment horizontal="right" vertical="center" shrinkToFit="1"/>
      <protection/>
    </xf>
    <xf numFmtId="187" fontId="33" fillId="5" borderId="178" xfId="33" applyNumberFormat="1" applyFont="1" applyFill="1" applyBorder="1" applyAlignment="1">
      <alignment horizontal="right" vertical="center" shrinkToFit="1"/>
      <protection/>
    </xf>
    <xf numFmtId="187" fontId="33" fillId="5" borderId="179" xfId="33" applyNumberFormat="1" applyFont="1" applyFill="1" applyBorder="1" applyAlignment="1">
      <alignment horizontal="right" vertical="center" shrinkToFit="1"/>
      <protection/>
    </xf>
    <xf numFmtId="176" fontId="33" fillId="5" borderId="76" xfId="33" applyNumberFormat="1" applyFont="1" applyFill="1" applyBorder="1" applyAlignment="1">
      <alignment horizontal="right" vertical="center" shrinkToFit="1"/>
      <protection/>
    </xf>
    <xf numFmtId="0" fontId="33" fillId="5" borderId="57" xfId="31" applyFont="1" applyFill="1" applyBorder="1" applyAlignment="1">
      <alignment horizontal="center" vertical="center"/>
      <protection/>
    </xf>
    <xf numFmtId="0" fontId="33" fillId="5" borderId="73" xfId="31" applyFont="1" applyFill="1" applyBorder="1" applyAlignment="1">
      <alignment horizontal="center" vertical="center"/>
      <protection/>
    </xf>
    <xf numFmtId="187" fontId="33" fillId="5" borderId="129" xfId="33" applyNumberFormat="1" applyFont="1" applyFill="1" applyBorder="1" applyAlignment="1">
      <alignment horizontal="right" vertical="center" shrinkToFit="1"/>
      <protection/>
    </xf>
    <xf numFmtId="187" fontId="33" fillId="5" borderId="83" xfId="33" applyNumberFormat="1" applyFont="1" applyFill="1" applyBorder="1" applyAlignment="1">
      <alignment horizontal="right" vertical="center" shrinkToFit="1"/>
      <protection/>
    </xf>
    <xf numFmtId="187" fontId="33" fillId="5" borderId="180" xfId="33" applyNumberFormat="1" applyFont="1" applyFill="1" applyBorder="1" applyAlignment="1">
      <alignment horizontal="right" vertical="center" shrinkToFit="1"/>
      <protection/>
    </xf>
    <xf numFmtId="187" fontId="33" fillId="5" borderId="181" xfId="33" applyNumberFormat="1" applyFont="1" applyFill="1" applyBorder="1" applyAlignment="1">
      <alignment horizontal="right" vertical="center" shrinkToFit="1"/>
      <protection/>
    </xf>
    <xf numFmtId="0" fontId="33" fillId="5" borderId="55" xfId="31" applyFont="1" applyFill="1" applyBorder="1" applyAlignment="1">
      <alignment vertical="center"/>
      <protection/>
    </xf>
    <xf numFmtId="188" fontId="33" fillId="5" borderId="74" xfId="33" applyNumberFormat="1" applyFont="1" applyFill="1" applyBorder="1" applyAlignment="1">
      <alignment horizontal="right" vertical="center" shrinkToFit="1"/>
      <protection/>
    </xf>
    <xf numFmtId="188" fontId="33" fillId="5" borderId="57" xfId="33" applyNumberFormat="1" applyFont="1" applyFill="1" applyBorder="1" applyAlignment="1">
      <alignment horizontal="right" vertical="center" shrinkToFit="1"/>
      <protection/>
    </xf>
    <xf numFmtId="188" fontId="33" fillId="5" borderId="73" xfId="33" applyNumberFormat="1" applyFont="1" applyFill="1" applyBorder="1" applyAlignment="1">
      <alignment horizontal="right" vertical="center" shrinkToFit="1"/>
      <protection/>
    </xf>
    <xf numFmtId="188" fontId="33" fillId="5" borderId="182" xfId="33" applyNumberFormat="1" applyFont="1" applyFill="1" applyBorder="1" applyAlignment="1">
      <alignment horizontal="right" vertical="center" shrinkToFit="1"/>
      <protection/>
    </xf>
    <xf numFmtId="188" fontId="33" fillId="5" borderId="183" xfId="33" applyNumberFormat="1" applyFont="1" applyFill="1" applyBorder="1" applyAlignment="1">
      <alignment horizontal="right" vertical="center" shrinkToFit="1"/>
      <protection/>
    </xf>
    <xf numFmtId="188" fontId="33" fillId="5" borderId="184" xfId="33" applyNumberFormat="1" applyFont="1" applyFill="1" applyBorder="1" applyAlignment="1">
      <alignment horizontal="right" vertical="center" shrinkToFit="1"/>
      <protection/>
    </xf>
    <xf numFmtId="0" fontId="33" fillId="5" borderId="9" xfId="31" applyFont="1" applyFill="1" applyBorder="1" applyAlignment="1">
      <alignment horizontal="left" vertical="center" wrapText="1"/>
      <protection/>
    </xf>
    <xf numFmtId="0" fontId="33" fillId="5" borderId="50" xfId="31" applyFont="1" applyFill="1" applyBorder="1" applyAlignment="1">
      <alignment horizontal="left" vertical="center" wrapText="1"/>
      <protection/>
    </xf>
    <xf numFmtId="0" fontId="33" fillId="5" borderId="55" xfId="31" applyFont="1" applyFill="1" applyBorder="1" applyAlignment="1">
      <alignment horizontal="left" vertical="center" wrapText="1"/>
      <protection/>
    </xf>
    <xf numFmtId="0" fontId="33" fillId="5" borderId="57" xfId="31" applyFont="1" applyFill="1" applyBorder="1" applyAlignment="1">
      <alignment horizontal="left" vertical="center" wrapText="1"/>
      <protection/>
    </xf>
    <xf numFmtId="0" fontId="33" fillId="5" borderId="50" xfId="31" applyFont="1" applyFill="1" applyBorder="1" applyAlignment="1">
      <alignment horizontal="center" vertical="center"/>
      <protection/>
    </xf>
    <xf numFmtId="0" fontId="33" fillId="5" borderId="36" xfId="31" applyFont="1" applyFill="1" applyBorder="1" applyAlignment="1">
      <alignment horizontal="center" vertical="center"/>
      <protection/>
    </xf>
    <xf numFmtId="187" fontId="33" fillId="5" borderId="27" xfId="33" applyNumberFormat="1" applyFont="1" applyFill="1" applyBorder="1" applyAlignment="1">
      <alignment horizontal="right" vertical="center" shrinkToFit="1"/>
      <protection/>
    </xf>
    <xf numFmtId="187" fontId="33" fillId="5" borderId="37" xfId="33" applyNumberFormat="1" applyFont="1" applyFill="1" applyBorder="1" applyAlignment="1">
      <alignment horizontal="right" vertical="center" shrinkToFit="1"/>
      <protection/>
    </xf>
    <xf numFmtId="187" fontId="33" fillId="5" borderId="158" xfId="33" applyNumberFormat="1" applyFont="1" applyFill="1" applyBorder="1" applyAlignment="1">
      <alignment horizontal="right" vertical="center" shrinkToFit="1"/>
      <protection/>
    </xf>
    <xf numFmtId="187" fontId="33" fillId="5" borderId="159" xfId="33" applyNumberFormat="1" applyFont="1" applyFill="1" applyBorder="1" applyAlignment="1">
      <alignment horizontal="right" vertical="center" shrinkToFit="1"/>
      <protection/>
    </xf>
    <xf numFmtId="187" fontId="33" fillId="5" borderId="162" xfId="33" applyNumberFormat="1" applyFont="1" applyFill="1" applyBorder="1" applyAlignment="1">
      <alignment horizontal="right" vertical="center" shrinkToFit="1"/>
      <protection/>
    </xf>
    <xf numFmtId="188" fontId="33" fillId="5" borderId="59" xfId="33" applyNumberFormat="1" applyFont="1" applyFill="1" applyBorder="1" applyAlignment="1">
      <alignment horizontal="right" vertical="center" shrinkToFit="1"/>
      <protection/>
    </xf>
    <xf numFmtId="188" fontId="33" fillId="5" borderId="0" xfId="33" applyNumberFormat="1" applyFont="1" applyFill="1" applyAlignment="1">
      <alignment horizontal="right" vertical="center" shrinkToFit="1"/>
      <protection/>
    </xf>
    <xf numFmtId="188" fontId="33" fillId="5" borderId="66" xfId="33" applyNumberFormat="1" applyFont="1" applyFill="1" applyBorder="1" applyAlignment="1">
      <alignment horizontal="right" vertical="center" shrinkToFit="1"/>
      <protection/>
    </xf>
    <xf numFmtId="188" fontId="33" fillId="5" borderId="51" xfId="33" applyNumberFormat="1" applyFont="1" applyFill="1" applyBorder="1" applyAlignment="1">
      <alignment horizontal="right" vertical="center" shrinkToFit="1"/>
      <protection/>
    </xf>
    <xf numFmtId="0" fontId="35" fillId="5" borderId="18" xfId="31" applyFont="1" applyFill="1" applyBorder="1" applyAlignment="1">
      <alignment horizontal="left" vertical="center"/>
      <protection/>
    </xf>
    <xf numFmtId="0" fontId="33" fillId="5" borderId="42" xfId="31" applyFont="1" applyFill="1" applyBorder="1" applyAlignment="1">
      <alignment horizontal="left" vertical="center"/>
      <protection/>
    </xf>
    <xf numFmtId="0" fontId="33" fillId="5" borderId="42" xfId="31" applyFont="1" applyFill="1" applyBorder="1" applyAlignment="1">
      <alignment horizontal="right" vertical="center" wrapText="1"/>
      <protection/>
    </xf>
    <xf numFmtId="0" fontId="33" fillId="5" borderId="42" xfId="31" applyFont="1" applyFill="1" applyBorder="1" applyAlignment="1">
      <alignment horizontal="right" vertical="center"/>
      <protection/>
    </xf>
    <xf numFmtId="0" fontId="33" fillId="5" borderId="39" xfId="31" applyFont="1" applyFill="1" applyBorder="1" applyAlignment="1">
      <alignment horizontal="right" vertical="center"/>
      <protection/>
    </xf>
    <xf numFmtId="187" fontId="33" fillId="5" borderId="185" xfId="33" applyNumberFormat="1" applyFont="1" applyFill="1" applyBorder="1" applyAlignment="1">
      <alignment horizontal="right" vertical="center" shrinkToFit="1"/>
      <protection/>
    </xf>
    <xf numFmtId="187" fontId="33" fillId="5" borderId="186" xfId="33" applyNumberFormat="1" applyFont="1" applyFill="1" applyBorder="1" applyAlignment="1">
      <alignment horizontal="right" vertical="center" shrinkToFit="1"/>
      <protection/>
    </xf>
    <xf numFmtId="187" fontId="33" fillId="5" borderId="187" xfId="33" applyNumberFormat="1" applyFont="1" applyFill="1" applyBorder="1" applyAlignment="1">
      <alignment horizontal="right" vertical="center" shrinkToFit="1"/>
      <protection/>
    </xf>
    <xf numFmtId="178" fontId="4" fillId="0" borderId="50" xfId="35" applyNumberFormat="1" applyFont="1" applyBorder="1" applyAlignment="1">
      <alignment vertical="center"/>
      <protection/>
    </xf>
    <xf numFmtId="0" fontId="2" fillId="5" borderId="24" xfId="35" applyFont="1" applyFill="1" applyBorder="1" applyAlignment="1">
      <alignment horizontal="center" vertical="center" wrapText="1"/>
      <protection/>
    </xf>
    <xf numFmtId="0" fontId="2" fillId="5" borderId="24" xfId="35" applyFont="1" applyFill="1" applyBorder="1" applyAlignment="1">
      <alignment horizontal="center" vertical="center"/>
      <protection/>
    </xf>
    <xf numFmtId="179" fontId="4" fillId="5" borderId="27" xfId="36" applyNumberFormat="1" applyFont="1" applyFill="1" applyBorder="1" applyAlignment="1">
      <alignment horizontal="left" vertical="center" wrapText="1"/>
      <protection/>
    </xf>
    <xf numFmtId="179" fontId="4" fillId="5" borderId="37" xfId="36" applyNumberFormat="1" applyFont="1" applyFill="1" applyBorder="1" applyAlignment="1">
      <alignment horizontal="left" vertical="center" wrapText="1"/>
      <protection/>
    </xf>
    <xf numFmtId="179" fontId="4" fillId="5" borderId="38" xfId="36" applyNumberFormat="1" applyFont="1" applyFill="1" applyBorder="1" applyAlignment="1">
      <alignment horizontal="left" vertical="center" wrapText="1"/>
      <protection/>
    </xf>
    <xf numFmtId="0" fontId="4" fillId="5" borderId="27" xfId="36" applyFont="1" applyFill="1" applyBorder="1" applyAlignment="1">
      <alignment horizontal="left" vertical="center"/>
      <protection/>
    </xf>
    <xf numFmtId="0" fontId="4" fillId="5" borderId="37" xfId="36" applyFont="1" applyFill="1" applyBorder="1" applyAlignment="1">
      <alignment horizontal="left" vertical="center"/>
      <protection/>
    </xf>
    <xf numFmtId="0" fontId="4" fillId="5" borderId="38"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7" xfId="35" applyNumberFormat="1" applyFont="1" applyBorder="1" applyAlignment="1">
      <alignment vertical="center"/>
      <protection/>
    </xf>
    <xf numFmtId="178" fontId="17" fillId="0" borderId="38" xfId="35" applyNumberFormat="1" applyFont="1" applyBorder="1" applyAlignment="1">
      <alignment vertical="center"/>
      <protection/>
    </xf>
    <xf numFmtId="178" fontId="17" fillId="0" borderId="11" xfId="37" applyNumberFormat="1" applyFont="1" applyBorder="1" applyAlignment="1">
      <alignment horizontal="center" vertical="center" wrapText="1"/>
      <protection/>
    </xf>
    <xf numFmtId="178" fontId="17" fillId="0" borderId="33"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7" xfId="37" applyNumberFormat="1" applyFont="1" applyBorder="1" applyAlignment="1">
      <alignment horizontal="center" vertical="center"/>
      <protection/>
    </xf>
    <xf numFmtId="178" fontId="17" fillId="0" borderId="38" xfId="37" applyNumberFormat="1" applyFont="1" applyBorder="1" applyAlignment="1">
      <alignment horizontal="center" vertical="center"/>
      <protection/>
    </xf>
    <xf numFmtId="178" fontId="4" fillId="5" borderId="27" xfId="35" applyNumberFormat="1" applyFont="1" applyFill="1" applyBorder="1" applyAlignment="1">
      <alignment vertical="center" wrapText="1"/>
      <protection/>
    </xf>
    <xf numFmtId="178" fontId="4" fillId="5" borderId="37" xfId="35" applyNumberFormat="1" applyFont="1" applyFill="1" applyBorder="1" applyAlignment="1">
      <alignment vertical="center" wrapText="1"/>
      <protection/>
    </xf>
    <xf numFmtId="178" fontId="4" fillId="5" borderId="38" xfId="35" applyNumberFormat="1" applyFont="1" applyFill="1" applyBorder="1" applyAlignment="1">
      <alignment vertical="center" wrapText="1"/>
      <protection/>
    </xf>
    <xf numFmtId="178" fontId="4" fillId="0" borderId="27" xfId="35" applyNumberFormat="1" applyFont="1" applyBorder="1" applyAlignment="1">
      <alignment vertical="center" wrapText="1"/>
      <protection/>
    </xf>
    <xf numFmtId="178" fontId="4" fillId="0" borderId="37" xfId="35" applyNumberFormat="1" applyFont="1" applyBorder="1" applyAlignment="1">
      <alignment vertical="center" wrapText="1"/>
      <protection/>
    </xf>
    <xf numFmtId="178" fontId="4" fillId="0" borderId="38" xfId="35" applyNumberFormat="1" applyFont="1" applyBorder="1" applyAlignment="1">
      <alignment vertical="center" wrapText="1"/>
      <protection/>
    </xf>
    <xf numFmtId="0" fontId="4" fillId="5" borderId="27" xfId="35" applyFont="1" applyFill="1" applyBorder="1" applyAlignment="1">
      <alignment vertical="center"/>
      <protection/>
    </xf>
    <xf numFmtId="0" fontId="4" fillId="5" borderId="37" xfId="35" applyFont="1" applyFill="1" applyBorder="1" applyAlignment="1">
      <alignment vertical="center"/>
      <protection/>
    </xf>
    <xf numFmtId="0" fontId="4" fillId="5" borderId="38" xfId="35" applyFont="1" applyFill="1" applyBorder="1" applyAlignment="1">
      <alignment vertical="center"/>
      <protection/>
    </xf>
    <xf numFmtId="0" fontId="7" fillId="0" borderId="53" xfId="20" applyFont="1" applyBorder="1" applyAlignment="1">
      <alignment horizontal="left" vertical="center" wrapText="1"/>
      <protection/>
    </xf>
    <xf numFmtId="0" fontId="7" fillId="0" borderId="54" xfId="20" applyFont="1" applyBorder="1" applyAlignment="1">
      <alignment horizontal="left" vertical="center" wrapText="1"/>
      <protection/>
    </xf>
    <xf numFmtId="0" fontId="7" fillId="0" borderId="50" xfId="20" applyFont="1" applyBorder="1" applyAlignment="1">
      <alignment horizontal="left" vertical="center"/>
      <protection/>
    </xf>
    <xf numFmtId="0" fontId="7" fillId="0" borderId="76" xfId="20" applyFont="1" applyBorder="1" applyAlignment="1">
      <alignment horizontal="left" vertical="center"/>
      <protection/>
    </xf>
    <xf numFmtId="0" fontId="7" fillId="0" borderId="83" xfId="20" applyFont="1" applyBorder="1" applyAlignment="1">
      <alignment horizontal="left" vertical="center"/>
      <protection/>
    </xf>
    <xf numFmtId="0" fontId="7" fillId="0" borderId="85" xfId="20" applyFont="1" applyBorder="1" applyAlignment="1">
      <alignment horizontal="left" vertical="center"/>
      <protection/>
    </xf>
    <xf numFmtId="0" fontId="8" fillId="0" borderId="37" xfId="21" applyFont="1" applyBorder="1" applyAlignment="1">
      <alignment horizontal="left" vertical="center" wrapText="1"/>
      <protection/>
    </xf>
    <xf numFmtId="0" fontId="8" fillId="0" borderId="82" xfId="21" applyFont="1" applyBorder="1" applyAlignment="1">
      <alignment horizontal="left" vertical="center" wrapText="1"/>
      <protection/>
    </xf>
    <xf numFmtId="0" fontId="8" fillId="0" borderId="83" xfId="21" applyFont="1" applyBorder="1" applyAlignment="1">
      <alignment horizontal="left" vertical="center" wrapText="1"/>
      <protection/>
    </xf>
    <xf numFmtId="0" fontId="8" fillId="0" borderId="85" xfId="21" applyFont="1" applyBorder="1" applyAlignment="1">
      <alignment horizontal="left" vertical="center" wrapText="1"/>
      <protection/>
    </xf>
    <xf numFmtId="0" fontId="8" fillId="0" borderId="79" xfId="21" applyFont="1" applyBorder="1" applyAlignment="1">
      <alignment horizontal="left" vertical="center" wrapText="1"/>
      <protection/>
    </xf>
    <xf numFmtId="0" fontId="8" fillId="0" borderId="81" xfId="21" applyFont="1" applyBorder="1" applyAlignment="1">
      <alignment horizontal="left" vertical="center" wrapText="1"/>
      <protection/>
    </xf>
    <xf numFmtId="0" fontId="8" fillId="0" borderId="52" xfId="22" applyFont="1" applyBorder="1" applyAlignment="1">
      <alignment vertical="center" wrapText="1"/>
      <protection/>
    </xf>
    <xf numFmtId="0" fontId="8" fillId="0" borderId="17" xfId="22" applyFont="1" applyBorder="1" applyAlignment="1">
      <alignment vertical="center" wrapText="1"/>
      <protection/>
    </xf>
    <xf numFmtId="0" fontId="8" fillId="0" borderId="7" xfId="22" applyFont="1" applyBorder="1" applyAlignment="1">
      <alignment vertical="center" wrapText="1"/>
      <protection/>
    </xf>
    <xf numFmtId="0" fontId="8" fillId="0" borderId="66" xfId="22" applyFont="1" applyBorder="1" applyAlignment="1">
      <alignment vertical="center" wrapText="1"/>
      <protection/>
    </xf>
    <xf numFmtId="0" fontId="8" fillId="0" borderId="18" xfId="22" applyFont="1" applyBorder="1" applyAlignment="1">
      <alignment vertical="center" wrapText="1"/>
      <protection/>
    </xf>
    <xf numFmtId="0" fontId="8" fillId="0" borderId="39" xfId="22" applyFont="1" applyBorder="1" applyAlignment="1">
      <alignment vertical="center" wrapText="1"/>
      <protection/>
    </xf>
    <xf numFmtId="0" fontId="8" fillId="0" borderId="79" xfId="22" applyFont="1" applyBorder="1" applyAlignment="1">
      <alignment vertical="center"/>
      <protection/>
    </xf>
    <xf numFmtId="0" fontId="8" fillId="0" borderId="81" xfId="22" applyFont="1" applyBorder="1" applyAlignment="1">
      <alignment vertical="center"/>
      <protection/>
    </xf>
    <xf numFmtId="0" fontId="8" fillId="0" borderId="37" xfId="22" applyFont="1" applyBorder="1" applyAlignment="1">
      <alignment vertical="center"/>
      <protection/>
    </xf>
    <xf numFmtId="0" fontId="8" fillId="0" borderId="82" xfId="22" applyFont="1" applyBorder="1" applyAlignment="1">
      <alignment vertical="center"/>
      <protection/>
    </xf>
    <xf numFmtId="0" fontId="8" fillId="0" borderId="22" xfId="22" applyFont="1" applyBorder="1" applyAlignment="1">
      <alignment vertical="center" wrapText="1"/>
      <protection/>
    </xf>
    <xf numFmtId="0" fontId="8" fillId="0" borderId="38" xfId="22" applyFont="1" applyBorder="1" applyAlignment="1">
      <alignment vertical="center" wrapText="1"/>
      <protection/>
    </xf>
    <xf numFmtId="0" fontId="8" fillId="0" borderId="13" xfId="22" applyFont="1" applyBorder="1" applyAlignment="1">
      <alignment vertical="center"/>
      <protection/>
    </xf>
    <xf numFmtId="0" fontId="8" fillId="0" borderId="84" xfId="22" applyFont="1" applyBorder="1" applyAlignment="1">
      <alignment vertical="center"/>
      <protection/>
    </xf>
    <xf numFmtId="0" fontId="8" fillId="0" borderId="83" xfId="22" applyFont="1" applyBorder="1" applyAlignment="1">
      <alignment vertical="center"/>
      <protection/>
    </xf>
    <xf numFmtId="0" fontId="8" fillId="0" borderId="85" xfId="22" applyFont="1" applyBorder="1" applyAlignment="1">
      <alignment vertical="center"/>
      <protection/>
    </xf>
    <xf numFmtId="0" fontId="9" fillId="0" borderId="19" xfId="22" applyFont="1" applyBorder="1" applyAlignment="1">
      <alignment horizontal="center" vertical="center" wrapText="1"/>
      <protection/>
    </xf>
    <xf numFmtId="0" fontId="9" fillId="0" borderId="20" xfId="22" applyFont="1" applyBorder="1" applyAlignment="1">
      <alignment horizontal="center" vertical="center" wrapText="1"/>
      <protection/>
    </xf>
    <xf numFmtId="0" fontId="9" fillId="0" borderId="30" xfId="22" applyFont="1" applyBorder="1" applyAlignment="1">
      <alignment horizontal="center" vertical="center" wrapText="1"/>
      <protection/>
    </xf>
    <xf numFmtId="0" fontId="9" fillId="0" borderId="31" xfId="22" applyFont="1" applyBorder="1" applyAlignment="1">
      <alignment horizontal="center" vertical="center" wrapText="1"/>
      <protection/>
    </xf>
    <xf numFmtId="0" fontId="9" fillId="0" borderId="14" xfId="22" applyFont="1" applyBorder="1" applyAlignment="1">
      <alignment horizontal="center" vertical="center" wrapText="1"/>
      <protection/>
    </xf>
    <xf numFmtId="0" fontId="9" fillId="0" borderId="15" xfId="22" applyFont="1" applyBorder="1" applyAlignment="1">
      <alignment horizontal="center" vertical="center" wrapText="1"/>
      <protection/>
    </xf>
    <xf numFmtId="0" fontId="0" fillId="0" borderId="78" xfId="22" applyFont="1" applyBorder="1" applyAlignment="1">
      <alignment vertical="center"/>
      <protection/>
    </xf>
    <xf numFmtId="0" fontId="0" fillId="0" borderId="79" xfId="22" applyFont="1" applyBorder="1" applyAlignment="1">
      <alignment vertical="center"/>
      <protection/>
    </xf>
    <xf numFmtId="0" fontId="0" fillId="0" borderId="80" xfId="22" applyFont="1" applyBorder="1" applyAlignment="1">
      <alignment vertical="center"/>
      <protection/>
    </xf>
    <xf numFmtId="0" fontId="9" fillId="0" borderId="27" xfId="22" applyFont="1" applyBorder="1" applyAlignment="1">
      <alignment vertical="center"/>
      <protection/>
    </xf>
    <xf numFmtId="0" fontId="9" fillId="0" borderId="37" xfId="22" applyFont="1" applyBorder="1" applyAlignment="1">
      <alignment vertical="center"/>
      <protection/>
    </xf>
    <xf numFmtId="0" fontId="9" fillId="0" borderId="82" xfId="22" applyFont="1" applyBorder="1" applyAlignment="1">
      <alignment vertical="center"/>
      <protection/>
    </xf>
    <xf numFmtId="0" fontId="9" fillId="0" borderId="29" xfId="22" applyFont="1" applyBorder="1" applyAlignment="1">
      <alignment vertical="center"/>
      <protection/>
    </xf>
    <xf numFmtId="0" fontId="9" fillId="0" borderId="83" xfId="22" applyFont="1" applyBorder="1" applyAlignment="1">
      <alignment vertical="center"/>
      <protection/>
    </xf>
    <xf numFmtId="0" fontId="9" fillId="0" borderId="84" xfId="22" applyFont="1" applyBorder="1" applyAlignment="1">
      <alignment vertical="center"/>
      <protection/>
    </xf>
    <xf numFmtId="0" fontId="8" fillId="0" borderId="52" xfId="23" applyFont="1" applyBorder="1" applyAlignment="1">
      <alignment vertical="center" wrapText="1"/>
      <protection/>
    </xf>
    <xf numFmtId="0" fontId="8" fillId="0" borderId="17" xfId="23" applyFont="1" applyBorder="1" applyAlignment="1">
      <alignment vertical="center" wrapText="1"/>
      <protection/>
    </xf>
    <xf numFmtId="0" fontId="8" fillId="0" borderId="7" xfId="23" applyFont="1" applyBorder="1" applyAlignment="1">
      <alignment vertical="center" wrapText="1"/>
      <protection/>
    </xf>
    <xf numFmtId="0" fontId="8" fillId="0" borderId="66" xfId="23" applyFont="1" applyBorder="1" applyAlignment="1">
      <alignment vertical="center" wrapText="1"/>
      <protection/>
    </xf>
    <xf numFmtId="0" fontId="8" fillId="0" borderId="18" xfId="23" applyFont="1" applyBorder="1" applyAlignment="1">
      <alignment vertical="center" wrapText="1"/>
      <protection/>
    </xf>
    <xf numFmtId="0" fontId="8" fillId="0" borderId="39" xfId="23" applyFont="1" applyBorder="1" applyAlignment="1">
      <alignment vertical="center" wrapText="1"/>
      <protection/>
    </xf>
    <xf numFmtId="0" fontId="8" fillId="0" borderId="79" xfId="23" applyFont="1" applyBorder="1" applyAlignment="1">
      <alignment horizontal="left" vertical="center"/>
      <protection/>
    </xf>
    <xf numFmtId="0" fontId="8" fillId="0" borderId="81" xfId="23" applyFont="1" applyBorder="1" applyAlignment="1">
      <alignment horizontal="left" vertical="center"/>
      <protection/>
    </xf>
    <xf numFmtId="0" fontId="8" fillId="0" borderId="37" xfId="23" applyFont="1" applyBorder="1" applyAlignment="1">
      <alignment horizontal="left" vertical="center"/>
      <protection/>
    </xf>
    <xf numFmtId="0" fontId="8" fillId="0" borderId="82" xfId="23" applyFont="1" applyBorder="1" applyAlignment="1">
      <alignment horizontal="left" vertical="center"/>
      <protection/>
    </xf>
    <xf numFmtId="0" fontId="8" fillId="0" borderId="27" xfId="23" applyFont="1" applyBorder="1" applyAlignment="1">
      <alignment horizontal="center" vertical="center" shrinkToFit="1"/>
      <protection/>
    </xf>
    <xf numFmtId="0" fontId="8" fillId="0" borderId="37" xfId="23" applyFont="1" applyBorder="1" applyAlignment="1">
      <alignment horizontal="center" vertical="center" shrinkToFit="1"/>
      <protection/>
    </xf>
    <xf numFmtId="0" fontId="8" fillId="0" borderId="82" xfId="23" applyFont="1" applyBorder="1" applyAlignment="1">
      <alignment horizontal="center" vertical="center" shrinkToFit="1"/>
      <protection/>
    </xf>
    <xf numFmtId="0" fontId="8" fillId="0" borderId="9" xfId="23" applyFont="1" applyBorder="1" applyAlignment="1">
      <alignment vertical="center" wrapText="1"/>
      <protection/>
    </xf>
    <xf numFmtId="0" fontId="8" fillId="0" borderId="36" xfId="23" applyFont="1" applyBorder="1" applyAlignment="1">
      <alignment vertical="center" wrapText="1"/>
      <protection/>
    </xf>
    <xf numFmtId="0" fontId="8" fillId="0" borderId="13" xfId="23" applyFont="1" applyBorder="1" applyAlignment="1">
      <alignment vertical="center"/>
      <protection/>
    </xf>
    <xf numFmtId="0" fontId="8" fillId="0" borderId="84" xfId="23" applyFont="1" applyBorder="1" applyAlignment="1">
      <alignment vertical="center"/>
      <protection/>
    </xf>
    <xf numFmtId="0" fontId="8" fillId="0" borderId="83" xfId="23" applyFont="1" applyBorder="1" applyAlignment="1">
      <alignment horizontal="left" vertical="center"/>
      <protection/>
    </xf>
    <xf numFmtId="0" fontId="8" fillId="0" borderId="85" xfId="23" applyFont="1" applyBorder="1" applyAlignment="1">
      <alignment horizontal="left" vertical="center"/>
      <protection/>
    </xf>
    <xf numFmtId="0" fontId="13" fillId="0" borderId="27" xfId="20" applyFont="1" applyBorder="1" applyAlignment="1" applyProtection="1">
      <alignment horizontal="left" vertical="center" wrapText="1"/>
      <protection locked="0"/>
    </xf>
    <xf numFmtId="0" fontId="13" fillId="0" borderId="37" xfId="20" applyFont="1" applyBorder="1" applyAlignment="1" applyProtection="1">
      <alignment horizontal="left" vertical="center" wrapText="1"/>
      <protection locked="0"/>
    </xf>
    <xf numFmtId="0" fontId="13" fillId="0" borderId="82" xfId="20" applyFont="1" applyBorder="1" applyAlignment="1" applyProtection="1">
      <alignment horizontal="left" vertical="center" wrapText="1"/>
      <protection locked="0"/>
    </xf>
    <xf numFmtId="0" fontId="13" fillId="0" borderId="29" xfId="20" applyFont="1" applyBorder="1" applyAlignment="1" applyProtection="1">
      <alignment horizontal="left" vertical="center" wrapText="1"/>
      <protection locked="0"/>
    </xf>
    <xf numFmtId="0" fontId="13" fillId="0" borderId="83" xfId="20" applyFont="1" applyBorder="1" applyAlignment="1" applyProtection="1">
      <alignment horizontal="left" vertical="center" wrapText="1"/>
      <protection locked="0"/>
    </xf>
    <xf numFmtId="0" fontId="13" fillId="0" borderId="85" xfId="20" applyFont="1" applyBorder="1" applyAlignment="1" applyProtection="1">
      <alignment horizontal="left" vertical="center" wrapText="1"/>
      <protection locked="0"/>
    </xf>
    <xf numFmtId="0" fontId="13" fillId="0" borderId="2" xfId="20" applyFont="1" applyBorder="1" applyAlignment="1">
      <alignment horizontal="left" vertical="center"/>
      <protection/>
    </xf>
    <xf numFmtId="0" fontId="13" fillId="0" borderId="3" xfId="20" applyFont="1" applyBorder="1" applyAlignment="1">
      <alignment horizontal="left" vertical="center"/>
      <protection/>
    </xf>
    <xf numFmtId="0" fontId="13" fillId="0" borderId="53" xfId="20" applyFont="1" applyBorder="1" applyAlignment="1">
      <alignment horizontal="left" vertical="center" wrapText="1"/>
      <protection/>
    </xf>
    <xf numFmtId="0" fontId="13" fillId="0" borderId="54" xfId="20" applyFont="1" applyBorder="1" applyAlignment="1">
      <alignment horizontal="left" vertical="center" wrapText="1"/>
      <protection/>
    </xf>
    <xf numFmtId="0" fontId="13" fillId="0" borderId="50" xfId="20" applyFont="1" applyBorder="1" applyAlignment="1">
      <alignment horizontal="left" vertical="center"/>
      <protection/>
    </xf>
    <xf numFmtId="0" fontId="13" fillId="0" borderId="76" xfId="20" applyFont="1" applyBorder="1" applyAlignment="1">
      <alignment horizontal="left" vertical="center"/>
      <protection/>
    </xf>
    <xf numFmtId="0" fontId="13" fillId="0" borderId="37" xfId="20" applyFont="1" applyBorder="1" applyAlignment="1">
      <alignment horizontal="left" vertical="center"/>
      <protection/>
    </xf>
    <xf numFmtId="0" fontId="13" fillId="0" borderId="82" xfId="20" applyFont="1" applyBorder="1" applyAlignment="1">
      <alignment horizontal="left" vertical="center"/>
      <protection/>
    </xf>
  </cellXfs>
  <cellStyles count="25">
    <cellStyle name="Normal" xfId="0" builtinId="0"/>
    <cellStyle name="Percent" xfId="15" builtinId="5"/>
    <cellStyle name="Currency" xfId="16" builtinId="4"/>
    <cellStyle name="Currency [0]" xfId="17" builtinId="7"/>
    <cellStyle name="Comma" xfId="18" builtinId="3"/>
    <cellStyle name="Comma [0]" xfId="19" builtinId="6"/>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5" Type="http://schemas.openxmlformats.org/officeDocument/2006/relationships/worksheet" Target="worksheets/sheet3.xml" /><Relationship Id="rId7" Type="http://schemas.openxmlformats.org/officeDocument/2006/relationships/worksheet" Target="worksheets/sheet5.xml" /><Relationship Id="rId9" Type="http://schemas.openxmlformats.org/officeDocument/2006/relationships/worksheet" Target="worksheets/sheet7.xml" /><Relationship Id="rId2" Type="http://schemas.openxmlformats.org/officeDocument/2006/relationships/styles" Target="styles.xml" /><Relationship Id="rId18" Type="http://schemas.openxmlformats.org/officeDocument/2006/relationships/calcChain" Target="calcChain.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 Type="http://schemas.openxmlformats.org/officeDocument/2006/relationships/theme" Target="theme/theme1.xml" /><Relationship Id="rId4" Type="http://schemas.openxmlformats.org/officeDocument/2006/relationships/worksheet" Target="worksheets/sheet2.xml" /><Relationship Id="rId6" Type="http://schemas.openxmlformats.org/officeDocument/2006/relationships/worksheet" Target="worksheets/sheet4.xml" /><Relationship Id="rId8" Type="http://schemas.openxmlformats.org/officeDocument/2006/relationships/worksheet" Target="worksheets/sheet6.xml" /><Relationship Id="rId13" Type="http://schemas.openxmlformats.org/officeDocument/2006/relationships/worksheet" Target="worksheets/sheet11.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5"/>
        </c:manualLayout>
      </c:layout>
      <c:lineChart>
        <c:grouping val="standard"/>
        <c:varyColors val="0"/>
        <c:ser>
          <c:idx val="0"/>
          <c:order val="0"/>
          <c:tx>
            <c:strRef>
              <c:f>データシート!$F$2</c:f>
              <c:strCache>
                <c:ptCount val="1"/>
                <c:pt idx="0">
                  <c:v>類似団体内平均(円)</c:v>
                </c:pt>
              </c:strCache>
            </c:strRef>
          </c:tx>
          <c:spPr>
            <a:ln w="28575">
              <a:noFill/>
            </a:ln>
            <a:effectLst/>
          </c:spPr>
          <c:marker>
            <c:symbol val="diamond"/>
            <c:size val="8"/>
            <c:spPr>
              <a:solidFill>
                <a:srgbClr val="000080"/>
              </a:solidFill>
              <a:ln w="6350" cap="flat" cmpd="sng">
                <a:solidFill>
                  <a:srgbClr val="000080"/>
                </a:solidFill>
                <a:prstDash val="solid"/>
              </a:ln>
              <a:effectLst/>
            </c:spPr>
          </c:marker>
          <c:cat>
            <c:strRef>
              <c:f>(データシート!$A$3,データシート!$A$5,データシート!$A$7,データシート!$A$9,データシート!$A$11)</c:f>
              <c:strCache>
                <c:ptCount val="5"/>
                <c:pt idx="0">
                  <c:v>R01</c:v>
                </c:pt>
                <c:pt idx="1">
                  <c:v>R02</c:v>
                </c:pt>
                <c:pt idx="2">
                  <c:v>R03</c:v>
                </c:pt>
                <c:pt idx="3">
                  <c:v>R04</c:v>
                </c:pt>
                <c:pt idx="4">
                  <c:v>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FCE1-48D7-A082-FB84F184AA57}"/>
            </c:ext>
          </c:extLst>
        </c:ser>
        <c:ser>
          <c:idx val="1"/>
          <c:order val="1"/>
          <c:tx>
            <c:strRef>
              <c:f>データシート!$D$2</c:f>
              <c:strCache>
                <c:ptCount val="1"/>
                <c:pt idx="0">
                  <c:v>当該団体(円)</c:v>
                </c:pt>
              </c:strCache>
            </c:strRef>
          </c:tx>
          <c:spPr>
            <a:ln w="12700" cmpd="sng">
              <a:solidFill>
                <a:srgbClr val="FF0000"/>
              </a:solidFill>
              <a:prstDash val="solid"/>
            </a:ln>
            <a:effectLst/>
          </c:spPr>
          <c:marker>
            <c:symbol val="circle"/>
            <c:size val="8"/>
            <c:spPr>
              <a:solidFill>
                <a:srgbClr val="FF0000"/>
              </a:solidFill>
              <a:ln w="6350" cap="flat" cmpd="sng">
                <a:solidFill>
                  <a:srgbClr val="FF0000"/>
                </a:solidFill>
                <a:prstDash val="solid"/>
              </a:ln>
              <a:effectLst/>
            </c:spPr>
          </c:marker>
          <c:cat>
            <c:strRef>
              <c:f>(データシート!$A$3,データシート!$A$5,データシート!$A$7,データシート!$A$9,データシート!$A$11)</c:f>
              <c:strCache>
                <c:ptCount val="5"/>
                <c:pt idx="0">
                  <c:v>R01</c:v>
                </c:pt>
                <c:pt idx="1">
                  <c:v>R02</c:v>
                </c:pt>
                <c:pt idx="2">
                  <c:v>R03</c:v>
                </c:pt>
                <c:pt idx="3">
                  <c:v>R04</c:v>
                </c:pt>
                <c:pt idx="4">
                  <c:v>R05</c:v>
                </c:pt>
              </c:strCache>
            </c:strRef>
          </c:cat>
          <c:val>
            <c:numRef>
              <c:f>(データシート!$D$3,データシート!$D$5,データシート!$D$7,データシート!$D$9,データシート!$D$11)</c:f>
              <c:numCache>
                <c:formatCode>#,##0;"△ "#,##0</c:formatCode>
                <c:ptCount val="5"/>
                <c:pt idx="0">
                  <c:v>163521</c:v>
                </c:pt>
                <c:pt idx="1">
                  <c:v>60845</c:v>
                </c:pt>
                <c:pt idx="2">
                  <c:v>36409</c:v>
                </c:pt>
                <c:pt idx="3">
                  <c:v>29667</c:v>
                </c:pt>
                <c:pt idx="4">
                  <c:v>24417</c:v>
                </c:pt>
              </c:numCache>
            </c:numRef>
          </c:val>
          <c:smooth val="0"/>
          <c:extLst>
            <c:ext xmlns:c16="http://schemas.microsoft.com/office/drawing/2014/chart" uri="{C3380CC4-5D6E-409C-BE32-E72D297353CC}">
              <c16:uniqueId val="{00000001-FCE1-48D7-A082-FB84F184AA57}"/>
            </c:ext>
          </c:extLst>
        </c:ser>
        <c:dLbls>
          <c:showLegendKey val="0"/>
          <c:showVal val="0"/>
          <c:showCatName val="0"/>
          <c:showSerName val="0"/>
          <c:showPercent val="0"/>
          <c:showBubbleSize val="0"/>
          <c:showLeaderLines val="0"/>
        </c:dLbls>
        <c:marker val="1"/>
        <c:axId val="21644229"/>
        <c:axId val="60580335"/>
      </c:lineChart>
      <c:catAx>
        <c:axId val="21644229"/>
        <c:scaling>
          <c:orientation val="minMax"/>
        </c:scaling>
        <c:delete val="0"/>
        <c:axPos val="b"/>
        <c:numFmt formatCode="General" sourceLinked="1"/>
        <c:majorTickMark val="in"/>
        <c:minorTickMark val="none"/>
        <c:tickLblPos val="nextTo"/>
        <c:spPr>
          <a:ln w="9525">
            <a:noFill/>
          </a:ln>
          <a:effectLst/>
        </c:spPr>
        <c:txPr>
          <a:bodyPr vert="horz" rot="0" wrap="square"/>
          <a:lstStyle/>
          <a:p>
            <a:pPr>
              <a:defRPr lang="en-US" sz="1000" b="0" i="0" u="none" baseline="0">
                <a:solidFill>
                  <a:srgbClr val="000000"/>
                </a:solidFill>
                <a:latin typeface="ＭＳ Ｐゴシック"/>
                <a:ea typeface="ＭＳ Ｐゴシック"/>
                <a:cs typeface="ＭＳ Ｐゴシック"/>
              </a:defRPr>
            </a:pPr>
            <a:endParaRPr lang="en-US"/>
          </a:p>
        </c:txPr>
        <c:crossAx val="60580335"/>
        <c:crosses val="autoZero"/>
        <c:auto val="1"/>
        <c:lblOffset val="100"/>
        <c:tickLblSkip val="1"/>
        <c:noMultiLvlLbl val="0"/>
      </c:catAx>
      <c:valAx>
        <c:axId val="60580335"/>
        <c:scaling>
          <c:orientation val="minMax"/>
          <c:max val="200000"/>
          <c:min val="0"/>
        </c:scaling>
        <c:delete val="0"/>
        <c:axPos val="l"/>
        <c:title>
          <c:tx>
            <c:rich>
              <a:bodyPr vert="horz" rot="0" wrap="square"/>
              <a:lstStyle/>
              <a:p>
                <a:pPr algn="ctr">
                  <a:defRPr lang="en-US" sz="1075" b="0" i="0" u="none" baseline="0">
                    <a:solidFill>
                      <a:srgbClr val="000000"/>
                    </a:solidFill>
                    <a:latin typeface="ＭＳ Ｐゴシック"/>
                    <a:ea typeface="ＭＳ Ｐゴシック"/>
                  </a:defRPr>
                </a:pPr>
                <a:r>
                  <a:rPr lang="en-US"/>
                  <a:t>（円）</a:t>
                </a:r>
              </a:p>
            </c:rich>
          </c:tx>
          <c:layout>
            <c:manualLayout>
              <c:xMode val="edge"/>
              <c:yMode val="edge"/>
              <c:x val="0.09375"/>
              <c:y val="0.07525"/>
            </c:manualLayout>
          </c:layout>
          <c:overlay val="0"/>
          <c:spPr>
            <a:noFill/>
            <a:ln w="25400">
              <a:noFill/>
            </a:ln>
            <a:effectLst/>
          </c:spPr>
        </c:title>
        <c:majorGridlines>
          <c:spPr>
            <a:ln w="12700" cap="flat" cmpd="sng">
              <a:solidFill>
                <a:srgbClr val="C0C0C0"/>
              </a:solidFill>
              <a:prstDash val="solid"/>
            </a:ln>
            <a:effectLst/>
          </c:spPr>
        </c:majorGridlines>
        <c:numFmt formatCode="General" sourceLinked="1"/>
        <c:majorTickMark val="in"/>
        <c:minorTickMark val="none"/>
        <c:tickLblPos val="nextTo"/>
        <c:spPr>
          <a:ln w="9525">
            <a:noFill/>
          </a:ln>
          <a:effectLst/>
        </c:spPr>
        <c:txPr>
          <a:bodyPr vert="horz" rot="0" wrap="square"/>
          <a:lstStyle/>
          <a:p>
            <a:pPr>
              <a:defRPr lang="en-US" sz="1000" b="0" i="0" u="none" baseline="0">
                <a:solidFill>
                  <a:srgbClr val="000000"/>
                </a:solidFill>
                <a:latin typeface="ＭＳ Ｐゴシック"/>
                <a:ea typeface="ＭＳ Ｐゴシック"/>
                <a:cs typeface="ＭＳ Ｐゴシック"/>
              </a:defRPr>
            </a:pPr>
            <a:endParaRPr lang="en-US"/>
          </a:p>
        </c:txPr>
        <c:crossAx val="21644229"/>
        <c:crosses val="autoZero"/>
        <c:crossBetween val="between"/>
      </c:valAx>
      <c:spPr>
        <a:solidFill>
          <a:srgbClr val="E6FFD5"/>
        </a:solidFill>
        <a:ln w="12700" cap="flat" cmpd="sng">
          <a:solidFill>
            <a:srgbClr val="000000"/>
          </a:solidFill>
          <a:prstDash val="solid"/>
        </a:ln>
        <a:effectLst/>
      </c:spPr>
    </c:plotArea>
    <c:plotVisOnly val="1"/>
    <c:dispBlanksAs val="gap"/>
    <c:showDLblsOverMax val="0"/>
  </c:chart>
  <c:spPr>
    <a:noFill/>
    <a:ln w="9525">
      <a:noFill/>
    </a:ln>
    <a:effectLst/>
  </c:spPr>
  <c:txPr>
    <a:bodyPr vert="horz" rot="0" wrap="square"/>
    <a:lstStyle/>
    <a:p>
      <a:pPr>
        <a:defRPr lang="en-US" sz="1075" b="0" i="0" u="none" baseline="0">
          <a:solidFill>
            <a:srgbClr val="000000"/>
          </a:solidFill>
          <a:latin typeface="ＭＳ Ｐゴシック"/>
          <a:ea typeface="ＭＳ Ｐゴシック"/>
          <a:cs typeface="ＭＳ Ｐゴシック"/>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5"/>
          <c:y val="0.07775"/>
          <c:w val="0.92125"/>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a:effectLst/>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2.55</c:v>
                </c:pt>
                <c:pt idx="1">
                  <c:v>1.4</c:v>
                </c:pt>
                <c:pt idx="2">
                  <c:v>1.6</c:v>
                </c:pt>
                <c:pt idx="3">
                  <c:v>1.77</c:v>
                </c:pt>
                <c:pt idx="4">
                  <c:v>1.56</c:v>
                </c:pt>
              </c:numCache>
            </c:numRef>
          </c:val>
          <c:extLst>
            <c:ext xmlns:c16="http://schemas.microsoft.com/office/drawing/2014/chart" uri="{C3380CC4-5D6E-409C-BE32-E72D297353CC}">
              <c16:uniqueId val="{00000000-2CF9-452F-BBEA-1D2B6013833E}"/>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a:effectLst/>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13.81</c:v>
                </c:pt>
                <c:pt idx="1">
                  <c:v>14.33</c:v>
                </c:pt>
                <c:pt idx="2">
                  <c:v>13.84</c:v>
                </c:pt>
                <c:pt idx="3">
                  <c:v>14.82</c:v>
                </c:pt>
                <c:pt idx="4">
                  <c:v>15.49</c:v>
                </c:pt>
              </c:numCache>
            </c:numRef>
          </c:val>
          <c:extLst>
            <c:ext xmlns:c16="http://schemas.microsoft.com/office/drawing/2014/chart" uri="{C3380CC4-5D6E-409C-BE32-E72D297353CC}">
              <c16:uniqueId val="{00000001-2CF9-452F-BBEA-1D2B6013833E}"/>
            </c:ext>
          </c:extLst>
        </c:ser>
        <c:dLbls>
          <c:showLegendKey val="0"/>
          <c:showVal val="0"/>
          <c:showCatName val="0"/>
          <c:showSerName val="0"/>
          <c:showPercent val="0"/>
          <c:showBubbleSize val="0"/>
          <c:showLeaderLines val="0"/>
        </c:dLbls>
        <c:overlap val="100"/>
        <c:gapWidth val="250"/>
        <c:axId val="37355470"/>
        <c:axId val="654914"/>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prstDash val="solid"/>
              </a:ln>
              <a:effectLst/>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-7.42</c:v>
                </c:pt>
                <c:pt idx="1">
                  <c:v>-1.03</c:v>
                </c:pt>
                <c:pt idx="2">
                  <c:v>0.31</c:v>
                </c:pt>
                <c:pt idx="3">
                  <c:v>3.38</c:v>
                </c:pt>
                <c:pt idx="4">
                  <c:v>-0.19</c:v>
                </c:pt>
              </c:numCache>
            </c:numRef>
          </c:val>
          <c:smooth val="0"/>
          <c:extLst>
            <c:ext xmlns:c16="http://schemas.microsoft.com/office/drawing/2014/chart" uri="{C3380CC4-5D6E-409C-BE32-E72D297353CC}">
              <c16:uniqueId val="{00000002-2CF9-452F-BBEA-1D2B6013833E}"/>
            </c:ext>
          </c:extLst>
        </c:ser>
        <c:dLbls>
          <c:showLegendKey val="0"/>
          <c:showVal val="0"/>
          <c:showCatName val="0"/>
          <c:showSerName val="0"/>
          <c:showPercent val="0"/>
          <c:showBubbleSize val="0"/>
          <c:showLeaderLines val="0"/>
        </c:dLbls>
        <c:marker val="1"/>
        <c:axId val="37355470"/>
        <c:axId val="654914"/>
      </c:lineChart>
      <c:catAx>
        <c:axId val="37355470"/>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rossAx val="654914"/>
        <c:crosses val="autoZero"/>
        <c:auto val="1"/>
        <c:lblOffset val="100"/>
        <c:tickLblSkip val="1"/>
        <c:noMultiLvlLbl val="0"/>
      </c:catAx>
      <c:valAx>
        <c:axId val="654914"/>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37355470"/>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575"/>
          <c:y val="0.07725"/>
          <c:w val="0.93125"/>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3415-4C34-A6ED-F08C80D93376}"/>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15-4C34-A6ED-F08C80D93376}"/>
            </c:ext>
          </c:extLst>
        </c:ser>
        <c:ser>
          <c:idx val="2"/>
          <c:order val="2"/>
          <c:tx>
            <c:strRef>
              <c:f>データシート!$A$29</c:f>
              <c:strCache>
                <c:ptCount val="1"/>
                <c:pt idx="0">
                  <c:v>#N/A</c:v>
                </c:pt>
              </c:strCache>
            </c:strRef>
          </c:tx>
          <c:spPr>
            <a:solidFill>
              <a:srgbClr val="00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15-4C34-A6ED-F08C80D93376}"/>
            </c:ext>
          </c:extLst>
        </c:ser>
        <c:ser>
          <c:idx val="3"/>
          <c:order val="3"/>
          <c:tx>
            <c:strRef>
              <c:f>データシート!$A$30</c:f>
              <c:strCache>
                <c:ptCount val="1"/>
                <c:pt idx="0">
                  <c:v>#N/A</c:v>
                </c:pt>
              </c:strCache>
            </c:strRef>
          </c:tx>
          <c:spPr>
            <a:solidFill>
              <a:srgbClr val="800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415-4C34-A6ED-F08C80D93376}"/>
            </c:ext>
          </c:extLst>
        </c:ser>
        <c:ser>
          <c:idx val="4"/>
          <c:order val="4"/>
          <c:tx>
            <c:strRef>
              <c:f>データシート!$A$31</c:f>
              <c:strCache>
                <c:ptCount val="1"/>
                <c:pt idx="0">
                  <c:v>後期高齢者医療特別会計</c:v>
                </c:pt>
              </c:strCache>
            </c:strRef>
          </c:tx>
          <c:spPr>
            <a:solidFill>
              <a:srgbClr val="FFFF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3415-4C34-A6ED-F08C80D93376}"/>
            </c:ext>
          </c:extLst>
        </c:ser>
        <c:ser>
          <c:idx val="5"/>
          <c:order val="5"/>
          <c:tx>
            <c:strRef>
              <c:f>データシート!$A$32</c:f>
              <c:strCache>
                <c:ptCount val="1"/>
                <c:pt idx="0">
                  <c:v>工場誘致等特別会計</c:v>
                </c:pt>
              </c:strCache>
            </c:strRef>
          </c:tx>
          <c:spPr>
            <a:solidFill>
              <a:srgbClr val="FF66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0.18</c:v>
                </c:pt>
                <c:pt idx="4">
                  <c:v>#N/A</c:v>
                </c:pt>
                <c:pt idx="5">
                  <c:v>0.16</c:v>
                </c:pt>
                <c:pt idx="6">
                  <c:v>#N/A</c:v>
                </c:pt>
                <c:pt idx="7">
                  <c:v>0.17</c:v>
                </c:pt>
                <c:pt idx="8">
                  <c:v>#N/A</c:v>
                </c:pt>
                <c:pt idx="9">
                  <c:v>0.16</c:v>
                </c:pt>
              </c:numCache>
            </c:numRef>
          </c:val>
          <c:extLst>
            <c:ext xmlns:c16="http://schemas.microsoft.com/office/drawing/2014/chart" uri="{C3380CC4-5D6E-409C-BE32-E72D297353CC}">
              <c16:uniqueId val="{00000005-3415-4C34-A6ED-F08C80D93376}"/>
            </c:ext>
          </c:extLst>
        </c:ser>
        <c:ser>
          <c:idx val="6"/>
          <c:order val="6"/>
          <c:tx>
            <c:strRef>
              <c:f>データシート!$A$33</c:f>
              <c:strCache>
                <c:ptCount val="1"/>
                <c:pt idx="0">
                  <c:v>国民健康保険特別会計</c:v>
                </c:pt>
              </c:strCache>
            </c:strRef>
          </c:tx>
          <c:spPr>
            <a:solidFill>
              <a:srgbClr val="9999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c:v>
                </c:pt>
                <c:pt idx="4">
                  <c:v>#N/A</c:v>
                </c:pt>
                <c:pt idx="5">
                  <c:v>0.3</c:v>
                </c:pt>
                <c:pt idx="6">
                  <c:v>#N/A</c:v>
                </c:pt>
                <c:pt idx="7">
                  <c:v>0.31</c:v>
                </c:pt>
                <c:pt idx="8">
                  <c:v>#N/A</c:v>
                </c:pt>
                <c:pt idx="9">
                  <c:v>0.26</c:v>
                </c:pt>
              </c:numCache>
            </c:numRef>
          </c:val>
          <c:extLst>
            <c:ext xmlns:c16="http://schemas.microsoft.com/office/drawing/2014/chart" uri="{C3380CC4-5D6E-409C-BE32-E72D297353CC}">
              <c16:uniqueId val="{00000006-3415-4C34-A6ED-F08C80D93376}"/>
            </c:ext>
          </c:extLst>
        </c:ser>
        <c:ser>
          <c:idx val="7"/>
          <c:order val="7"/>
          <c:tx>
            <c:strRef>
              <c:f>データシート!$A$34</c:f>
              <c:strCache>
                <c:ptCount val="1"/>
                <c:pt idx="0">
                  <c:v>一般会計</c:v>
                </c:pt>
              </c:strCache>
            </c:strRef>
          </c:tx>
          <c:spPr>
            <a:solidFill>
              <a:srgbClr val="00800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1.21</c:v>
                </c:pt>
                <c:pt idx="4">
                  <c:v>#N/A</c:v>
                </c:pt>
                <c:pt idx="5">
                  <c:v>1.43</c:v>
                </c:pt>
                <c:pt idx="6">
                  <c:v>#N/A</c:v>
                </c:pt>
                <c:pt idx="7">
                  <c:v>1.6</c:v>
                </c:pt>
                <c:pt idx="8">
                  <c:v>#N/A</c:v>
                </c:pt>
                <c:pt idx="9">
                  <c:v>1.39</c:v>
                </c:pt>
              </c:numCache>
            </c:numRef>
          </c:val>
          <c:extLst>
            <c:ext xmlns:c16="http://schemas.microsoft.com/office/drawing/2014/chart" uri="{C3380CC4-5D6E-409C-BE32-E72D297353CC}">
              <c16:uniqueId val="{00000007-3415-4C34-A6ED-F08C80D93376}"/>
            </c:ext>
          </c:extLst>
        </c:ser>
        <c:ser>
          <c:idx val="8"/>
          <c:order val="8"/>
          <c:tx>
            <c:strRef>
              <c:f>データシート!$A$35</c:f>
              <c:strCache>
                <c:ptCount val="1"/>
                <c:pt idx="0">
                  <c:v>下水道事業会計</c:v>
                </c:pt>
              </c:strCache>
            </c:strRef>
          </c:tx>
          <c:spPr>
            <a:solidFill>
              <a:srgbClr val="00FFFF"/>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0.7</c:v>
                </c:pt>
                <c:pt idx="4">
                  <c:v>#N/A</c:v>
                </c:pt>
                <c:pt idx="5">
                  <c:v>1.6</c:v>
                </c:pt>
                <c:pt idx="6">
                  <c:v>#N/A</c:v>
                </c:pt>
                <c:pt idx="7">
                  <c:v>2.44</c:v>
                </c:pt>
                <c:pt idx="8">
                  <c:v>#N/A</c:v>
                </c:pt>
                <c:pt idx="9">
                  <c:v>1.99</c:v>
                </c:pt>
              </c:numCache>
            </c:numRef>
          </c:val>
          <c:extLst>
            <c:ext xmlns:c16="http://schemas.microsoft.com/office/drawing/2014/chart" uri="{C3380CC4-5D6E-409C-BE32-E72D297353CC}">
              <c16:uniqueId val="{00000008-3415-4C34-A6ED-F08C80D93376}"/>
            </c:ext>
          </c:extLst>
        </c:ser>
        <c:ser>
          <c:idx val="9"/>
          <c:order val="9"/>
          <c:tx>
            <c:strRef>
              <c:f>データシート!$A$36</c:f>
              <c:strCache>
                <c:ptCount val="1"/>
                <c:pt idx="0">
                  <c:v>水道事業会計</c:v>
                </c:pt>
              </c:strCache>
            </c:strRef>
          </c:tx>
          <c:spPr>
            <a:solidFill>
              <a:srgbClr val="FF8080"/>
            </a:solidFill>
            <a:ln w="3175" cap="flat" cmpd="sng">
              <a:solidFill>
                <a:srgbClr val="000000"/>
              </a:solidFill>
              <a:prstDash val="solid"/>
            </a:ln>
            <a:effectLst/>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20.47</c:v>
                </c:pt>
                <c:pt idx="2">
                  <c:v>#N/A</c:v>
                </c:pt>
                <c:pt idx="3">
                  <c:v>21.55</c:v>
                </c:pt>
                <c:pt idx="4">
                  <c:v>#N/A</c:v>
                </c:pt>
                <c:pt idx="5">
                  <c:v>22.6</c:v>
                </c:pt>
                <c:pt idx="6">
                  <c:v>#N/A</c:v>
                </c:pt>
                <c:pt idx="7">
                  <c:v>22.74</c:v>
                </c:pt>
                <c:pt idx="8">
                  <c:v>#N/A</c:v>
                </c:pt>
                <c:pt idx="9">
                  <c:v>25.02</c:v>
                </c:pt>
              </c:numCache>
            </c:numRef>
          </c:val>
          <c:extLst>
            <c:ext xmlns:c16="http://schemas.microsoft.com/office/drawing/2014/chart" uri="{C3380CC4-5D6E-409C-BE32-E72D297353CC}">
              <c16:uniqueId val="{00000009-3415-4C34-A6ED-F08C80D93376}"/>
            </c:ext>
          </c:extLst>
        </c:ser>
        <c:dLbls>
          <c:showLegendKey val="0"/>
          <c:showVal val="0"/>
          <c:showCatName val="0"/>
          <c:showSerName val="0"/>
          <c:showPercent val="0"/>
          <c:showBubbleSize val="0"/>
          <c:showLeaderLines val="0"/>
        </c:dLbls>
        <c:overlap val="100"/>
        <c:axId val="8352109"/>
        <c:axId val="8060118"/>
      </c:barChart>
      <c:catAx>
        <c:axId val="8352109"/>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a:ea typeface="ＭＳ ゴシック"/>
                <a:cs typeface="ＭＳ ゴシック"/>
              </a:defRPr>
            </a:pPr>
            <a:endParaRPr lang="en-US"/>
          </a:p>
        </c:txPr>
        <c:crossAx val="8060118"/>
        <c:crosses val="autoZero"/>
        <c:auto val="1"/>
        <c:lblOffset val="100"/>
        <c:tickLblSkip val="1"/>
        <c:noMultiLvlLbl val="0"/>
      </c:catAx>
      <c:valAx>
        <c:axId val="8060118"/>
        <c:scaling>
          <c:orientation val="minMax"/>
        </c:scaling>
        <c:delete val="0"/>
        <c:axPos val="l"/>
        <c:majorGridlines>
          <c:spPr>
            <a:ln w="3175" cap="flat" cmpd="sng">
              <a:solidFill>
                <a:srgbClr val="000000"/>
              </a:solidFill>
              <a:prstDash val="solid"/>
            </a:ln>
            <a:effectLst/>
          </c:spPr>
        </c:majorGridlines>
        <c:numFmt formatCode="0.0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8352109"/>
        <c:crosses val="autoZero"/>
        <c:crossBetween val="between"/>
      </c:valAx>
      <c:spPr>
        <a:solidFill>
          <a:schemeClr val="bg1"/>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88"/>
          <c:w val="0.9035"/>
          <c:h val="0.6392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517</c:v>
                </c:pt>
                <c:pt idx="5">
                  <c:v>541</c:v>
                </c:pt>
                <c:pt idx="8">
                  <c:v>544</c:v>
                </c:pt>
                <c:pt idx="11">
                  <c:v>559</c:v>
                </c:pt>
                <c:pt idx="14">
                  <c:v>568</c:v>
                </c:pt>
              </c:numCache>
            </c:numRef>
          </c:val>
          <c:extLst>
            <c:ext xmlns:c16="http://schemas.microsoft.com/office/drawing/2014/chart" uri="{C3380CC4-5D6E-409C-BE32-E72D297353CC}">
              <c16:uniqueId val="{00000000-A1A4-411C-9156-6176003F3752}"/>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A4-411C-9156-6176003F3752}"/>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16</c:v>
                </c:pt>
                <c:pt idx="6">
                  <c:v>11</c:v>
                </c:pt>
                <c:pt idx="9">
                  <c:v>4</c:v>
                </c:pt>
                <c:pt idx="12">
                  <c:v>4</c:v>
                </c:pt>
              </c:numCache>
            </c:numRef>
          </c:val>
          <c:extLst>
            <c:ext xmlns:c16="http://schemas.microsoft.com/office/drawing/2014/chart" uri="{C3380CC4-5D6E-409C-BE32-E72D297353CC}">
              <c16:uniqueId val="{00000002-A1A4-411C-9156-6176003F37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c:v>
                </c:pt>
                <c:pt idx="3">
                  <c:v>35</c:v>
                </c:pt>
                <c:pt idx="6">
                  <c:v>34</c:v>
                </c:pt>
                <c:pt idx="9">
                  <c:v>36</c:v>
                </c:pt>
                <c:pt idx="12">
                  <c:v>27</c:v>
                </c:pt>
              </c:numCache>
            </c:numRef>
          </c:val>
          <c:extLst>
            <c:ext xmlns:c16="http://schemas.microsoft.com/office/drawing/2014/chart" uri="{C3380CC4-5D6E-409C-BE32-E72D297353CC}">
              <c16:uniqueId val="{00000003-A1A4-411C-9156-6176003F3752}"/>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255</c:v>
                </c:pt>
                <c:pt idx="3">
                  <c:v>252</c:v>
                </c:pt>
                <c:pt idx="6">
                  <c:v>269</c:v>
                </c:pt>
                <c:pt idx="9">
                  <c:v>294</c:v>
                </c:pt>
                <c:pt idx="12">
                  <c:v>290</c:v>
                </c:pt>
              </c:numCache>
            </c:numRef>
          </c:val>
          <c:extLst>
            <c:ext xmlns:c16="http://schemas.microsoft.com/office/drawing/2014/chart" uri="{C3380CC4-5D6E-409C-BE32-E72D297353CC}">
              <c16:uniqueId val="{00000004-A1A4-411C-9156-6176003F3752}"/>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A4-411C-9156-6176003F3752}"/>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A4-411C-9156-6176003F3752}"/>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a:effectLst/>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581</c:v>
                </c:pt>
                <c:pt idx="3">
                  <c:v>594</c:v>
                </c:pt>
                <c:pt idx="6">
                  <c:v>573</c:v>
                </c:pt>
                <c:pt idx="9">
                  <c:v>607</c:v>
                </c:pt>
                <c:pt idx="12">
                  <c:v>625</c:v>
                </c:pt>
              </c:numCache>
            </c:numRef>
          </c:val>
          <c:extLst>
            <c:ext xmlns:c16="http://schemas.microsoft.com/office/drawing/2014/chart" uri="{C3380CC4-5D6E-409C-BE32-E72D297353CC}">
              <c16:uniqueId val="{00000007-A1A4-411C-9156-6176003F3752}"/>
            </c:ext>
          </c:extLst>
        </c:ser>
        <c:dLbls>
          <c:showLegendKey val="0"/>
          <c:showVal val="0"/>
          <c:showCatName val="0"/>
          <c:showSerName val="0"/>
          <c:showPercent val="0"/>
          <c:showBubbleSize val="0"/>
          <c:showLeaderLines val="0"/>
        </c:dLbls>
        <c:overlap val="100"/>
        <c:gapWidth val="100"/>
        <c:axId val="5432205"/>
        <c:axId val="48889850"/>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a:effectLst/>
          </c:spPr>
          <c:marker>
            <c:symbol val="circle"/>
            <c:size val="15"/>
            <c:spPr>
              <a:solidFill>
                <a:srgbClr val="FF0000"/>
              </a:solidFill>
              <a:ln w="6350" cap="flat" cmpd="sng">
                <a:solidFill>
                  <a:srgbClr val="FF0000"/>
                </a:solidFill>
              </a:ln>
              <a:effectLst/>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378</c:v>
                </c:pt>
                <c:pt idx="2">
                  <c:v>#N/A</c:v>
                </c:pt>
                <c:pt idx="3">
                  <c:v>#N/A</c:v>
                </c:pt>
                <c:pt idx="4">
                  <c:v>356</c:v>
                </c:pt>
                <c:pt idx="5">
                  <c:v>#N/A</c:v>
                </c:pt>
                <c:pt idx="6">
                  <c:v>#N/A</c:v>
                </c:pt>
                <c:pt idx="7">
                  <c:v>343</c:v>
                </c:pt>
                <c:pt idx="8">
                  <c:v>#N/A</c:v>
                </c:pt>
                <c:pt idx="9">
                  <c:v>#N/A</c:v>
                </c:pt>
                <c:pt idx="10">
                  <c:v>382</c:v>
                </c:pt>
                <c:pt idx="11">
                  <c:v>#N/A</c:v>
                </c:pt>
                <c:pt idx="12">
                  <c:v>#N/A</c:v>
                </c:pt>
                <c:pt idx="13">
                  <c:v>378</c:v>
                </c:pt>
                <c:pt idx="14">
                  <c:v>#N/A</c:v>
                </c:pt>
              </c:numCache>
            </c:numRef>
          </c:val>
          <c:smooth val="0"/>
          <c:extLst>
            <c:ext xmlns:c16="http://schemas.microsoft.com/office/drawing/2014/chart" uri="{C3380CC4-5D6E-409C-BE32-E72D297353CC}">
              <c16:uniqueId val="{00000008-A1A4-411C-9156-6176003F3752}"/>
            </c:ext>
          </c:extLst>
        </c:ser>
        <c:dLbls>
          <c:showLegendKey val="0"/>
          <c:showVal val="0"/>
          <c:showCatName val="0"/>
          <c:showSerName val="0"/>
          <c:showPercent val="0"/>
          <c:showBubbleSize val="0"/>
          <c:showLeaderLines val="0"/>
        </c:dLbls>
        <c:marker val="1"/>
        <c:axId val="5432205"/>
        <c:axId val="48889850"/>
      </c:lineChart>
      <c:catAx>
        <c:axId val="5432205"/>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a:ea typeface="ＭＳ ゴシック"/>
                <a:cs typeface="ＭＳ ゴシック"/>
              </a:defRPr>
            </a:pPr>
            <a:endParaRPr lang="en-US"/>
          </a:p>
        </c:txPr>
        <c:crossAx val="48889850"/>
        <c:crosses val="autoZero"/>
        <c:auto val="1"/>
        <c:lblOffset val="100"/>
        <c:tickLblSkip val="1"/>
        <c:noMultiLvlLbl val="0"/>
      </c:catAx>
      <c:valAx>
        <c:axId val="48889850"/>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5432205"/>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35"/>
          <c:y val="0.08625"/>
          <c:w val="0.865"/>
          <c:h val="0.5892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6120</c:v>
                </c:pt>
                <c:pt idx="5">
                  <c:v>6193</c:v>
                </c:pt>
                <c:pt idx="8">
                  <c:v>5937</c:v>
                </c:pt>
                <c:pt idx="11">
                  <c:v>5565</c:v>
                </c:pt>
                <c:pt idx="14">
                  <c:v>5114</c:v>
                </c:pt>
              </c:numCache>
            </c:numRef>
          </c:val>
          <c:extLst>
            <c:ext xmlns:c16="http://schemas.microsoft.com/office/drawing/2014/chart" uri="{C3380CC4-5D6E-409C-BE32-E72D297353CC}">
              <c16:uniqueId val="{00000000-4C13-462E-AF47-CB6CA839D87A}"/>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C13-462E-AF47-CB6CA839D87A}"/>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1342</c:v>
                </c:pt>
                <c:pt idx="5">
                  <c:v>1423</c:v>
                </c:pt>
                <c:pt idx="8">
                  <c:v>2003</c:v>
                </c:pt>
                <c:pt idx="11">
                  <c:v>2290</c:v>
                </c:pt>
                <c:pt idx="14">
                  <c:v>2594</c:v>
                </c:pt>
              </c:numCache>
            </c:numRef>
          </c:val>
          <c:extLst>
            <c:ext xmlns:c16="http://schemas.microsoft.com/office/drawing/2014/chart" uri="{C3380CC4-5D6E-409C-BE32-E72D297353CC}">
              <c16:uniqueId val="{00000002-4C13-462E-AF47-CB6CA839D87A}"/>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13-462E-AF47-CB6CA839D87A}"/>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13-462E-AF47-CB6CA839D87A}"/>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3-462E-AF47-CB6CA839D87A}"/>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705</c:v>
                </c:pt>
                <c:pt idx="3">
                  <c:v>685</c:v>
                </c:pt>
                <c:pt idx="6">
                  <c:v>736</c:v>
                </c:pt>
                <c:pt idx="9">
                  <c:v>671</c:v>
                </c:pt>
                <c:pt idx="12">
                  <c:v>652</c:v>
                </c:pt>
              </c:numCache>
            </c:numRef>
          </c:val>
          <c:extLst>
            <c:ext xmlns:c16="http://schemas.microsoft.com/office/drawing/2014/chart" uri="{C3380CC4-5D6E-409C-BE32-E72D297353CC}">
              <c16:uniqueId val="{00000006-4C13-462E-AF47-CB6CA839D87A}"/>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180</c:v>
                </c:pt>
                <c:pt idx="3">
                  <c:v>235</c:v>
                </c:pt>
                <c:pt idx="6">
                  <c:v>213</c:v>
                </c:pt>
                <c:pt idx="9">
                  <c:v>185</c:v>
                </c:pt>
                <c:pt idx="12">
                  <c:v>197</c:v>
                </c:pt>
              </c:numCache>
            </c:numRef>
          </c:val>
          <c:extLst>
            <c:ext xmlns:c16="http://schemas.microsoft.com/office/drawing/2014/chart" uri="{C3380CC4-5D6E-409C-BE32-E72D297353CC}">
              <c16:uniqueId val="{00000007-4C13-462E-AF47-CB6CA839D87A}"/>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418</c:v>
                </c:pt>
                <c:pt idx="3">
                  <c:v>200</c:v>
                </c:pt>
                <c:pt idx="6">
                  <c:v>181</c:v>
                </c:pt>
                <c:pt idx="9">
                  <c:v>74</c:v>
                </c:pt>
                <c:pt idx="12">
                  <c:v>38</c:v>
                </c:pt>
              </c:numCache>
            </c:numRef>
          </c:val>
          <c:extLst>
            <c:ext xmlns:c16="http://schemas.microsoft.com/office/drawing/2014/chart" uri="{C3380CC4-5D6E-409C-BE32-E72D297353CC}">
              <c16:uniqueId val="{00000008-4C13-462E-AF47-CB6CA839D87A}"/>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c:v>
                </c:pt>
                <c:pt idx="3">
                  <c:v>42</c:v>
                </c:pt>
                <c:pt idx="6">
                  <c:v>38</c:v>
                </c:pt>
                <c:pt idx="9">
                  <c:v>31</c:v>
                </c:pt>
                <c:pt idx="12">
                  <c:v>31</c:v>
                </c:pt>
              </c:numCache>
            </c:numRef>
          </c:val>
          <c:extLst>
            <c:ext xmlns:c16="http://schemas.microsoft.com/office/drawing/2014/chart" uri="{C3380CC4-5D6E-409C-BE32-E72D297353CC}">
              <c16:uniqueId val="{00000009-4C13-462E-AF47-CB6CA839D87A}"/>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a:effectLst/>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5181</c:v>
                </c:pt>
                <c:pt idx="3">
                  <c:v>5230</c:v>
                </c:pt>
                <c:pt idx="6">
                  <c:v>4979</c:v>
                </c:pt>
                <c:pt idx="9">
                  <c:v>4412</c:v>
                </c:pt>
                <c:pt idx="12">
                  <c:v>3864</c:v>
                </c:pt>
              </c:numCache>
            </c:numRef>
          </c:val>
          <c:extLst>
            <c:ext xmlns:c16="http://schemas.microsoft.com/office/drawing/2014/chart" uri="{C3380CC4-5D6E-409C-BE32-E72D297353CC}">
              <c16:uniqueId val="{0000000A-4C13-462E-AF47-CB6CA839D87A}"/>
            </c:ext>
          </c:extLst>
        </c:ser>
        <c:dLbls>
          <c:showLegendKey val="0"/>
          <c:showVal val="0"/>
          <c:showCatName val="0"/>
          <c:showSerName val="0"/>
          <c:showPercent val="0"/>
          <c:showBubbleSize val="0"/>
          <c:showLeaderLines val="0"/>
        </c:dLbls>
        <c:overlap val="100"/>
        <c:gapWidth val="100"/>
        <c:axId val="5894231"/>
        <c:axId val="53048087"/>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a:effectLst/>
          </c:spPr>
          <c:marker>
            <c:symbol val="circle"/>
            <c:size val="15"/>
            <c:spPr>
              <a:solidFill>
                <a:srgbClr val="FF0000"/>
              </a:solidFill>
              <a:ln w="38100" cap="flat" cmpd="sng">
                <a:solidFill>
                  <a:srgbClr val="FF0000"/>
                </a:solidFill>
              </a:ln>
              <a:effectLst/>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13-462E-AF47-CB6CA839D87A}"/>
            </c:ext>
          </c:extLst>
        </c:ser>
        <c:dLbls>
          <c:showLegendKey val="0"/>
          <c:showVal val="0"/>
          <c:showCatName val="0"/>
          <c:showSerName val="0"/>
          <c:showPercent val="0"/>
          <c:showBubbleSize val="0"/>
          <c:showLeaderLines val="0"/>
        </c:dLbls>
        <c:marker val="1"/>
        <c:axId val="5894231"/>
        <c:axId val="53048087"/>
      </c:lineChart>
      <c:catAx>
        <c:axId val="589423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wordArtVertRtl" rot="0" wrap="square"/>
          <a:lstStyle/>
          <a:p>
            <a:pPr>
              <a:defRPr lang="en-US" sz="1400" b="1" i="0" u="none" baseline="0">
                <a:solidFill>
                  <a:srgbClr val="000000"/>
                </a:solidFill>
                <a:latin typeface="ＭＳ ゴシック" pitchFamily="49" charset="-128"/>
                <a:ea typeface="ＭＳ ゴシック" pitchFamily="49" charset="-128"/>
              </a:defRPr>
            </a:pPr>
            <a:endParaRPr lang="en-US"/>
          </a:p>
        </c:txPr>
        <c:crossAx val="53048087"/>
        <c:crosses val="autoZero"/>
        <c:auto val="1"/>
        <c:lblOffset val="100"/>
        <c:tickLblSkip val="1"/>
        <c:noMultiLvlLbl val="0"/>
      </c:catAx>
      <c:valAx>
        <c:axId val="53048087"/>
        <c:scaling>
          <c:orientation val="minMax"/>
        </c:scaling>
        <c:delete val="0"/>
        <c:axPos val="l"/>
        <c:majorGridlines>
          <c:spPr>
            <a:ln w="3175" cap="flat" cmpd="sng">
              <a:solidFill>
                <a:srgbClr val="000000"/>
              </a:solidFill>
              <a:prstDash val="solid"/>
            </a:ln>
            <a:effectLst/>
          </c:spPr>
        </c:majorGridlines>
        <c:numFmt formatCode="#,##0_ " sourceLinked="0"/>
        <c:majorTickMark val="in"/>
        <c:minorTickMark val="none"/>
        <c:tickLblPos val="nextTo"/>
        <c:spPr>
          <a:ln w="3175" cap="flat" cmpd="sng">
            <a:solidFill>
              <a:srgbClr val="000000"/>
            </a:solidFill>
            <a:prstDash val="solid"/>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rossAx val="589423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0" i="0" u="none" baseline="0">
          <a:solidFill>
            <a:srgbClr val="000000"/>
          </a:solidFill>
          <a:latin typeface="ＭＳ ゴシック"/>
          <a:ea typeface="ＭＳ ゴシック"/>
          <a:cs typeface="ＭＳ ゴシック"/>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0.07775"/>
          <c:w val="0.89125"/>
          <c:h val="0.858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a:effectLst/>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501</c:v>
                </c:pt>
                <c:pt idx="1">
                  <c:v>527</c:v>
                </c:pt>
                <c:pt idx="2">
                  <c:v>556</c:v>
                </c:pt>
              </c:numCache>
            </c:numRef>
          </c:val>
          <c:extLst>
            <c:ext xmlns:c16="http://schemas.microsoft.com/office/drawing/2014/chart" uri="{C3380CC4-5D6E-409C-BE32-E72D297353CC}">
              <c16:uniqueId val="{00000000-1B18-4DB4-BAE2-C625B35C56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a:effectLst/>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c:v>
                </c:pt>
                <c:pt idx="1">
                  <c:v>205</c:v>
                </c:pt>
                <c:pt idx="2">
                  <c:v>255</c:v>
                </c:pt>
              </c:numCache>
            </c:numRef>
          </c:val>
          <c:extLst>
            <c:ext xmlns:c16="http://schemas.microsoft.com/office/drawing/2014/chart" uri="{C3380CC4-5D6E-409C-BE32-E72D297353CC}">
              <c16:uniqueId val="{00000001-1B18-4DB4-BAE2-C625B35C5634}"/>
            </c:ext>
          </c:extLst>
        </c:ser>
        <c:ser>
          <c:idx val="1"/>
          <c:order val="2"/>
          <c:tx>
            <c:strRef>
              <c:f>データシート!$A$74</c:f>
              <c:strCache>
                <c:ptCount val="1"/>
                <c:pt idx="0">
                  <c:v>その他特定目的基金</c:v>
                </c:pt>
              </c:strCache>
            </c:strRef>
          </c:tx>
          <c:spPr>
            <a:solidFill>
              <a:srgbClr val="2E75B6"/>
            </a:solidFill>
            <a:ln w="6350">
              <a:noFill/>
            </a:ln>
            <a:effectLst/>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1077</c:v>
                </c:pt>
                <c:pt idx="1">
                  <c:v>1376</c:v>
                </c:pt>
                <c:pt idx="2">
                  <c:v>1624</c:v>
                </c:pt>
              </c:numCache>
            </c:numRef>
          </c:val>
          <c:extLst>
            <c:ext xmlns:c16="http://schemas.microsoft.com/office/drawing/2014/chart" uri="{C3380CC4-5D6E-409C-BE32-E72D297353CC}">
              <c16:uniqueId val="{00000002-1B18-4DB4-BAE2-C625B35C5634}"/>
            </c:ext>
          </c:extLst>
        </c:ser>
        <c:dLbls>
          <c:showLegendKey val="0"/>
          <c:showVal val="0"/>
          <c:showCatName val="0"/>
          <c:showSerName val="0"/>
          <c:showPercent val="0"/>
          <c:showBubbleSize val="0"/>
          <c:showLeaderLines val="0"/>
        </c:dLbls>
        <c:overlap val="100"/>
        <c:gapWidth val="120"/>
        <c:axId val="42520941"/>
        <c:axId val="47144157"/>
      </c:barChart>
      <c:catAx>
        <c:axId val="42520941"/>
        <c:scaling>
          <c:orientation val="minMax"/>
        </c:scaling>
        <c:delete val="0"/>
        <c:axPos val="b"/>
        <c:numFmt formatCode="General" sourceLinked="1"/>
        <c:majorTickMark val="none"/>
        <c:minorTickMark val="none"/>
        <c:tickLblPos val="low"/>
        <c:spPr>
          <a:ln w="3175" cap="flat" cmpd="sng">
            <a:solidFill>
              <a:srgbClr val="000000"/>
            </a:solidFill>
            <a:prstDash val="solid"/>
          </a:ln>
          <a:effectLst/>
        </c:spPr>
        <c:txPr>
          <a:bodyPr vert="horz" rot="0" wrap="square"/>
          <a:lstStyle/>
          <a:p>
            <a:pPr>
              <a:defRPr lang="en-US" sz="1600" b="1" i="0" u="none" baseline="0">
                <a:solidFill>
                  <a:srgbClr val="000000"/>
                </a:solidFill>
                <a:latin typeface="ＭＳ ゴシック"/>
                <a:ea typeface="ＭＳ ゴシック"/>
                <a:cs typeface="ＭＳ ゴシック"/>
              </a:defRPr>
            </a:pPr>
            <a:endParaRPr lang="en-US"/>
          </a:p>
        </c:txPr>
        <c:crossAx val="47144157"/>
        <c:crosses val="autoZero"/>
        <c:auto val="1"/>
        <c:lblOffset val="100"/>
        <c:tickLblSkip val="1"/>
        <c:noMultiLvlLbl val="0"/>
      </c:catAx>
      <c:valAx>
        <c:axId val="47144157"/>
        <c:scaling>
          <c:orientation val="minMax"/>
        </c:scaling>
        <c:delete val="0"/>
        <c:axPos val="l"/>
        <c:majorGridlines>
          <c:spPr>
            <a:ln w="3175" cap="flat" cmpd="sng">
              <a:solidFill>
                <a:srgbClr val="000000"/>
              </a:solidFill>
              <a:prstDash val="solid"/>
            </a:ln>
            <a:effectLst/>
          </c:spPr>
        </c:majorGridlines>
        <c:numFmt formatCode="#,##0;&quot;▲ &quot;#,##0" sourceLinked="0"/>
        <c:majorTickMark val="in"/>
        <c:minorTickMark val="none"/>
        <c:tickLblPos val="nextTo"/>
        <c:spPr>
          <a:ln w="3175" cap="flat" cmpd="sng">
            <a:solidFill>
              <a:srgbClr val="000000"/>
            </a:solidFill>
            <a:prstDash val="solid"/>
          </a:ln>
          <a:effectLst/>
        </c:spPr>
        <c:txPr>
          <a:bodyPr vert="horz" rot="0" wrap="square"/>
          <a:lstStyle/>
          <a:p>
            <a:pPr>
              <a:defRPr lang="en-US" sz="1600" b="0" i="0" u="none" baseline="0">
                <a:solidFill>
                  <a:srgbClr val="000000"/>
                </a:solidFill>
                <a:latin typeface="ＭＳ ゴシック"/>
                <a:ea typeface="ＭＳ ゴシック"/>
                <a:cs typeface="ＭＳ ゴシック"/>
              </a:defRPr>
            </a:pPr>
            <a:endParaRPr lang="en-US"/>
          </a:p>
        </c:txPr>
        <c:crossAx val="42520941"/>
        <c:crosses val="autoZero"/>
        <c:crossBetween val="between"/>
      </c:valAx>
      <c:spPr>
        <a:solidFill>
          <a:srgbClr val="FFFFFF"/>
        </a:solidFill>
        <a:ln w="25400">
          <a:noFill/>
        </a:ln>
        <a:effectLst/>
      </c:spPr>
    </c:plotArea>
    <c:plotVisOnly val="1"/>
    <c:dispBlanksAs val="zero"/>
    <c:showDLblsOverMax val="0"/>
  </c:chart>
  <c:spPr>
    <a:noFill/>
    <a:ln w="9525">
      <a:noFill/>
    </a:ln>
    <a:effectLst/>
  </c:spPr>
  <c:txPr>
    <a:bodyPr vert="horz" rot="0" wrap="square"/>
    <a:lstStyle/>
    <a:p>
      <a:pPr>
        <a:defRPr lang="en-US" sz="1400" b="1" i="0" u="none" baseline="0">
          <a:solidFill>
            <a:srgbClr val="000000"/>
          </a:solidFill>
          <a:latin typeface="ＭＳ ゴシック"/>
          <a:ea typeface="ＭＳ ゴシック"/>
          <a:cs typeface="ＭＳ ゴシック"/>
        </a:defRPr>
      </a:pPr>
      <a:endParaRPr lang="en-US"/>
    </a:p>
  </c:txPr>
</c:chartSpace>
</file>

<file path=xl/drawings/_rels/drawing5.xml.rels><?xml version="1.0" encoding="UTF-8" standalone="yes"?><Relationships xmlns="http://schemas.openxmlformats.org/package/2006/relationships"><Relationship Id="rId1" Type="http://schemas.openxmlformats.org/officeDocument/2006/relationships/chart" Target="../charts/chart1.xml" /></Relationships>
</file>

<file path=xl/drawings/_rels/drawing8.xml.rels><?xml version="1.0" encoding="UTF-8" standalone="yes"?><Relationships xmlns="http://schemas.openxmlformats.org/package/2006/relationships"><Relationship Id="rId1" Type="http://schemas.openxmlformats.org/officeDocument/2006/relationships/chart" Target="../charts/chart2.xml" /></Relationships>
</file>

<file path=xl/drawings/_rels/drawing9.xml.rels><?xml version="1.0" encoding="UTF-8" standalone="yes"?><Relationships xmlns="http://schemas.openxmlformats.org/package/2006/relationships"><Relationship Id="rId1" Type="http://schemas.openxmlformats.org/officeDocument/2006/relationships/chart" Target="../charts/chart3.xml" /></Relationships>
</file>

<file path=xl/drawings/_rels/drawing10.xml.rels><?xml version="1.0" encoding="UTF-8" standalone="yes"?><Relationships xmlns="http://schemas.openxmlformats.org/package/2006/relationships"><Relationship Id="rId1" Type="http://schemas.openxmlformats.org/officeDocument/2006/relationships/chart" Target="../charts/chart4.xml" /></Relationships>
</file>

<file path=xl/drawings/_rels/drawing11.xml.rels><?xml version="1.0" encoding="UTF-8" standalone="yes"?><Relationships xmlns="http://schemas.openxmlformats.org/package/2006/relationships"><Relationship Id="rId1" Type="http://schemas.openxmlformats.org/officeDocument/2006/relationships/chart" Target="../charts/chart5.xml" /></Relationships>
</file>

<file path=xl/drawings/_rels/drawing12.xml.rels><?xml version="1.0" encoding="UTF-8" standalone="yes"?><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bwMode="auto">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bwMode="auto">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19100"/>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409575"/>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2862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57200"/>
          <a:ext cx="3829050"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409575"/>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2862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57200"/>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209675"/>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238250"/>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238250"/>
          <a:ext cx="12668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9,239
9,140
40.16
5,135,104
5,057,934
56,031
3,586,023
3,864,335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238250"/>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257300"/>
          <a:ext cx="2028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257300"/>
          <a:ext cx="1266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257300"/>
          <a:ext cx="63817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2095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2095500"/>
          <a:ext cx="3429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66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5335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866900"/>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xdr:nvCxnSpPr>
        <xdr:cNvPr id="22" name="直線コネクタ 21"/>
        <xdr:cNvCxnSpPr/>
      </xdr:nvCxnSpPr>
      <xdr:spPr>
        <a:xfrm>
          <a:off x="10791825" y="13620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xdr:nvCxnSpPr>
        <xdr:cNvPr id="23" name="直線コネクタ 22"/>
        <xdr:cNvCxnSpPr/>
      </xdr:nvCxnSpPr>
      <xdr:spPr>
        <a:xfrm>
          <a:off x="10877550" y="18383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xdr:nvCxnSpPr>
        <xdr:cNvPr id="24" name="直線コネクタ 23"/>
        <xdr:cNvCxnSpPr/>
      </xdr:nvCxnSpPr>
      <xdr:spPr>
        <a:xfrm>
          <a:off x="10791825" y="1838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xdr:nvCxnSpPr>
        <xdr:cNvPr id="25" name="直線コネクタ 24"/>
        <xdr:cNvCxnSpPr/>
      </xdr:nvCxnSpPr>
      <xdr:spPr>
        <a:xfrm flipV="1">
          <a:off x="10877550" y="20764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xdr:nvCxnSpPr>
        <xdr:cNvPr id="26" name="直線コネクタ 25"/>
        <xdr:cNvCxnSpPr/>
      </xdr:nvCxnSpPr>
      <xdr:spPr>
        <a:xfrm>
          <a:off x="10791825" y="2219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304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571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3009900"/>
          <a:ext cx="8810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5762625" cy="257175"/>
    <xdr:sp>
      <xdr:nvSpPr>
        <xdr:cNvPr id="30" name="テキスト ボックス 29"/>
        <xdr:cNvSpPr txBox="1"/>
      </xdr:nvSpPr>
      <xdr:spPr>
        <a:xfrm>
          <a:off x="762000" y="3267075"/>
          <a:ext cx="57626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4900" cy="257175"/>
    <xdr:sp>
      <xdr:nvSpPr>
        <xdr:cNvPr id="31" name="テキスト ボックス 30"/>
        <xdr:cNvSpPr txBox="1"/>
      </xdr:nvSpPr>
      <xdr:spPr>
        <a:xfrm>
          <a:off x="762000" y="3514725"/>
          <a:ext cx="87249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2650" cy="257175"/>
    <xdr:sp>
      <xdr:nvSpPr>
        <xdr:cNvPr id="32" name="テキスト ボックス 31"/>
        <xdr:cNvSpPr txBox="1"/>
      </xdr:nvSpPr>
      <xdr:spPr>
        <a:xfrm>
          <a:off x="762000" y="3771900"/>
          <a:ext cx="5962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85725</xdr:rowOff>
    </xdr:from>
    <xdr:ext cx="8143875" cy="257175"/>
    <xdr:sp>
      <xdr:nvSpPr>
        <xdr:cNvPr id="33" name="テキスト ボックス 32"/>
        <xdr:cNvSpPr txBox="1"/>
      </xdr:nvSpPr>
      <xdr:spPr>
        <a:xfrm>
          <a:off x="762000" y="4029075"/>
          <a:ext cx="81438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63000" cy="428625"/>
    <xdr:sp>
      <xdr:nvSpPr>
        <xdr:cNvPr id="34" name="テキスト ボックス 33"/>
        <xdr:cNvSpPr txBox="1"/>
      </xdr:nvSpPr>
      <xdr:spPr>
        <a:xfrm>
          <a:off x="762000" y="4276725"/>
          <a:ext cx="8763000" cy="4286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の</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ラスパイレス指数</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0975" cy="257175"/>
    <xdr:sp>
      <xdr:nvSpPr>
        <xdr:cNvPr id="35" name="テキスト ボックス 34"/>
        <xdr:cNvSpPr txBox="1"/>
      </xdr:nvSpPr>
      <xdr:spPr>
        <a:xfrm>
          <a:off x="762000" y="4533900"/>
          <a:ext cx="1809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381625"/>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[0.31]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0.48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0.37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78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609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latin typeface="ＭＳ Ｐゴシック" panose="020B0600070205080204" pitchFamily="50" charset="-128"/>
              <a:ea typeface="ＭＳ Ｐゴシック" panose="020B0600070205080204" pitchFamily="50" charset="-128"/>
            </a:rPr>
            <a:t>　</a:t>
          </a:r>
          <a:r>
            <a:rPr altLang="en-US" lang="ja-JP" sz="1300">
              <a:solidFill>
                <a:srgbClr val="000000"/>
              </a:solidFill>
              <a:latin typeface="ＭＳ Ｐゴシック" panose="020B0600070205080204" pitchFamily="50" charset="-128"/>
              <a:ea typeface="ＭＳ Ｐゴシック" panose="020B0600070205080204" pitchFamily="50" charset="-128"/>
            </a:rPr>
            <a:t>人口の減少や、高齢化に加え、町内に中心となる産業がないことや、大規模な法人が少ないことなどから、財政基盤が弱く、財政力指数は横ばい傾向である。</a:t>
          </a:r>
        </a:p>
        <a:p>
          <a:r>
            <a:rPr altLang="en-US" lang="ja-JP" sz="1300">
              <a:solidFill>
                <a:srgbClr val="000000"/>
              </a:solidFill>
              <a:latin typeface="ＭＳ Ｐゴシック" panose="020B0600070205080204" pitchFamily="50" charset="-128"/>
              <a:ea typeface="ＭＳ Ｐゴシック" panose="020B0600070205080204" pitchFamily="50" charset="-128"/>
            </a:rPr>
            <a:t>　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xdr:nvCxnSpPr>
        <xdr:cNvPr id="49" name="直線コネクタ 48"/>
        <xdr:cNvCxnSpPr/>
      </xdr:nvCxnSpPr>
      <xdr:spPr>
        <a:xfrm>
          <a:off x="762000"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xdr:nvCxnSpPr>
        <xdr:cNvPr id="50" name="直線コネクタ 49"/>
        <xdr:cNvCxnSpPr/>
      </xdr:nvCxnSpPr>
      <xdr:spPr>
        <a:xfrm>
          <a:off x="762000" y="779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104775</xdr:rowOff>
    </xdr:from>
    <xdr:ext cx="762000" cy="257175"/>
    <xdr:sp>
      <xdr:nvSpPr>
        <xdr:cNvPr id="51" name="テキスト ボックス 50"/>
        <xdr:cNvSpPr txBox="1"/>
      </xdr:nvSpPr>
      <xdr:spPr>
        <a:xfrm>
          <a:off x="0" y="764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xdr:nvCxnSpPr>
        <xdr:cNvPr id="52" name="直線コネクタ 51"/>
        <xdr:cNvCxnSpPr/>
      </xdr:nvCxnSpPr>
      <xdr:spPr>
        <a:xfrm>
          <a:off x="762000" y="739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47625</xdr:rowOff>
    </xdr:from>
    <xdr:ext cx="762000" cy="257175"/>
    <xdr:sp>
      <xdr:nvSpPr>
        <xdr:cNvPr id="53" name="テキスト ボックス 52"/>
        <xdr:cNvSpPr txBox="1"/>
      </xdr:nvSpPr>
      <xdr:spPr>
        <a:xfrm>
          <a:off x="0" y="724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xdr:nvCxnSpPr>
        <xdr:cNvPr id="54" name="直線コネクタ 53"/>
        <xdr:cNvCxnSpPr/>
      </xdr:nvCxnSpPr>
      <xdr:spPr>
        <a:xfrm>
          <a:off x="762000"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7175"/>
    <xdr:sp>
      <xdr:nvSpPr>
        <xdr:cNvPr id="55" name="テキスト ボックス 54"/>
        <xdr:cNvSpPr txBox="1"/>
      </xdr:nvSpPr>
      <xdr:spPr>
        <a:xfrm>
          <a:off x="0" y="683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xdr:nvCxnSpPr>
        <xdr:cNvPr id="56" name="直線コネクタ 55"/>
        <xdr:cNvCxnSpPr/>
      </xdr:nvCxnSpPr>
      <xdr:spPr>
        <a:xfrm>
          <a:off x="762000" y="658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7175"/>
    <xdr:sp>
      <xdr:nvSpPr>
        <xdr:cNvPr id="57" name="テキスト ボックス 56"/>
        <xdr:cNvSpPr txBox="1"/>
      </xdr:nvSpPr>
      <xdr:spPr>
        <a:xfrm>
          <a:off x="0" y="643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xdr:nvCxnSpPr>
        <xdr:cNvPr id="58" name="直線コネクタ 57"/>
        <xdr:cNvCxnSpPr/>
      </xdr:nvCxnSpPr>
      <xdr:spPr>
        <a:xfrm>
          <a:off x="762000" y="618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57175"/>
    <xdr:sp>
      <xdr:nvSpPr>
        <xdr:cNvPr id="59" name="テキスト ボックス 58"/>
        <xdr:cNvSpPr txBox="1"/>
      </xdr:nvSpPr>
      <xdr:spPr>
        <a:xfrm>
          <a:off x="0" y="603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xdr:nvCxnSpPr>
        <xdr:cNvPr id="60" name="直線コネクタ 59"/>
        <xdr:cNvCxnSpPr/>
      </xdr:nvCxnSpPr>
      <xdr:spPr>
        <a:xfrm>
          <a:off x="762000"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152400</xdr:rowOff>
    </xdr:from>
    <xdr:ext cx="762000" cy="257175"/>
    <xdr:sp>
      <xdr:nvSpPr>
        <xdr:cNvPr id="61" name="テキスト ボックス 60"/>
        <xdr:cNvSpPr txBox="1"/>
      </xdr:nvSpPr>
      <xdr:spPr>
        <a:xfrm>
          <a:off x="0" y="563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2" name="財政力グラフ枠"/>
        <xdr:cNvSpPr/>
      </xdr:nvSpPr>
      <xdr:spPr>
        <a:xfrm>
          <a:off x="762000"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xdr:nvCxnSpPr>
        <xdr:cNvPr id="63" name="直線コネクタ 62"/>
        <xdr:cNvCxnSpPr/>
      </xdr:nvCxnSpPr>
      <xdr:spPr>
        <a:xfrm flipV="1">
          <a:off x="4953000" y="6124575"/>
          <a:ext cx="0" cy="14478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44</xdr:row>
      <xdr:rowOff>0</xdr:rowOff>
    </xdr:from>
    <xdr:ext cx="762000" cy="257175"/>
    <xdr:sp>
      <xdr:nvSpPr>
        <xdr:cNvPr id="64" name="財政力最小値テキスト"/>
        <xdr:cNvSpPr txBox="1"/>
      </xdr:nvSpPr>
      <xdr:spPr>
        <a:xfrm>
          <a:off x="5038725" y="7543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0.16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xdr:nvCxnSpPr>
        <xdr:cNvPr id="65" name="直線コネクタ 64"/>
        <xdr:cNvCxnSpPr/>
      </xdr:nvCxnSpPr>
      <xdr:spPr>
        <a:xfrm>
          <a:off x="4867275" y="7572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34</xdr:row>
      <xdr:rowOff>38100</xdr:rowOff>
    </xdr:from>
    <xdr:ext cx="762000" cy="257175"/>
    <xdr:sp>
      <xdr:nvSpPr>
        <xdr:cNvPr id="66" name="財政力最大値テキスト"/>
        <xdr:cNvSpPr txBox="1"/>
      </xdr:nvSpPr>
      <xdr:spPr>
        <a:xfrm>
          <a:off x="5038725" y="5867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1.24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xdr:nvCxnSpPr>
        <xdr:cNvPr id="67" name="直線コネクタ 66"/>
        <xdr:cNvCxnSpPr/>
      </xdr:nvCxnSpPr>
      <xdr:spPr>
        <a:xfrm>
          <a:off x="4867275" y="6124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xdr:nvCxnSpPr>
        <xdr:cNvPr id="68" name="直線コネクタ 67"/>
        <xdr:cNvCxnSpPr/>
      </xdr:nvCxnSpPr>
      <xdr:spPr>
        <a:xfrm>
          <a:off x="4114800" y="73628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41</xdr:row>
      <xdr:rowOff>57150</xdr:rowOff>
    </xdr:from>
    <xdr:ext cx="762000" cy="257175"/>
    <xdr:sp>
      <xdr:nvSpPr>
        <xdr:cNvPr id="69" name="財政力平均値テキスト"/>
        <xdr:cNvSpPr txBox="1"/>
      </xdr:nvSpPr>
      <xdr:spPr>
        <a:xfrm>
          <a:off x="5038725" y="70866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fLocksText="0">
      <xdr:nvSpPr>
        <xdr:cNvPr id="70" name="フローチャート: 判断 69"/>
        <xdr:cNvSpPr/>
      </xdr:nvSpPr>
      <xdr:spPr>
        <a:xfrm>
          <a:off x="4905375" y="7239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xdr:nvCxnSpPr>
        <xdr:cNvPr id="71" name="直線コネクタ 70"/>
        <xdr:cNvCxnSpPr/>
      </xdr:nvCxnSpPr>
      <xdr:spPr>
        <a:xfrm>
          <a:off x="3228975" y="73437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fLocksText="0">
      <xdr:nvSpPr>
        <xdr:cNvPr id="72" name="フローチャート: 判断 71"/>
        <xdr:cNvSpPr/>
      </xdr:nvSpPr>
      <xdr:spPr>
        <a:xfrm>
          <a:off x="4067175" y="7229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40</xdr:row>
      <xdr:rowOff>142875</xdr:rowOff>
    </xdr:from>
    <xdr:ext cx="733425" cy="257175"/>
    <xdr:sp>
      <xdr:nvSpPr>
        <xdr:cNvPr id="73" name="テキスト ボックス 72"/>
        <xdr:cNvSpPr txBox="1"/>
      </xdr:nvSpPr>
      <xdr:spPr>
        <a:xfrm>
          <a:off x="3733800" y="70008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xdr:nvCxnSpPr>
        <xdr:cNvPr id="74" name="直線コネクタ 73"/>
        <xdr:cNvCxnSpPr/>
      </xdr:nvCxnSpPr>
      <xdr:spPr>
        <a:xfrm>
          <a:off x="2333625" y="7334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fLocksText="0">
      <xdr:nvSpPr>
        <xdr:cNvPr id="75" name="フローチャート: 判断 74"/>
        <xdr:cNvSpPr/>
      </xdr:nvSpPr>
      <xdr:spPr>
        <a:xfrm>
          <a:off x="3171825" y="7229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40</xdr:row>
      <xdr:rowOff>142875</xdr:rowOff>
    </xdr:from>
    <xdr:ext cx="762000" cy="257175"/>
    <xdr:sp>
      <xdr:nvSpPr>
        <xdr:cNvPr id="76" name="テキスト ボックス 75"/>
        <xdr:cNvSpPr txBox="1"/>
      </xdr:nvSpPr>
      <xdr:spPr>
        <a:xfrm>
          <a:off x="2838450" y="7000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xdr:nvCxnSpPr>
        <xdr:cNvPr id="77" name="直線コネクタ 76"/>
        <xdr:cNvCxnSpPr/>
      </xdr:nvCxnSpPr>
      <xdr:spPr>
        <a:xfrm>
          <a:off x="1447800" y="73342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fLocksText="0">
      <xdr:nvSpPr>
        <xdr:cNvPr id="78" name="フローチャート: 判断 77"/>
        <xdr:cNvSpPr/>
      </xdr:nvSpPr>
      <xdr:spPr>
        <a:xfrm>
          <a:off x="2286000" y="7191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40</xdr:row>
      <xdr:rowOff>95250</xdr:rowOff>
    </xdr:from>
    <xdr:ext cx="762000" cy="257175"/>
    <xdr:sp>
      <xdr:nvSpPr>
        <xdr:cNvPr id="79" name="テキスト ボックス 78"/>
        <xdr:cNvSpPr txBox="1"/>
      </xdr:nvSpPr>
      <xdr:spPr>
        <a:xfrm>
          <a:off x="1952625" y="6953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fLocksText="0">
      <xdr:nvSpPr>
        <xdr:cNvPr id="80" name="フローチャート: 判断 79"/>
        <xdr:cNvSpPr/>
      </xdr:nvSpPr>
      <xdr:spPr>
        <a:xfrm>
          <a:off x="1400175" y="7191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40</xdr:row>
      <xdr:rowOff>95250</xdr:rowOff>
    </xdr:from>
    <xdr:ext cx="762000" cy="257175"/>
    <xdr:sp>
      <xdr:nvSpPr>
        <xdr:cNvPr id="81" name="テキスト ボックス 80"/>
        <xdr:cNvSpPr txBox="1"/>
      </xdr:nvSpPr>
      <xdr:spPr>
        <a:xfrm>
          <a:off x="1066800" y="6953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0.41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2" name="テキスト ボックス 81"/>
        <xdr:cNvSpPr txBox="1"/>
      </xdr:nvSpPr>
      <xdr:spPr>
        <a:xfrm>
          <a:off x="47339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3" name="テキスト ボックス 82"/>
        <xdr:cNvSpPr txBox="1"/>
      </xdr:nvSpPr>
      <xdr:spPr>
        <a:xfrm>
          <a:off x="3895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4" name="テキスト ボックス 83"/>
        <xdr:cNvSpPr txBox="1"/>
      </xdr:nvSpPr>
      <xdr:spPr>
        <a:xfrm>
          <a:off x="3009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5" name="テキスト ボックス 84"/>
        <xdr:cNvSpPr txBox="1"/>
      </xdr:nvSpPr>
      <xdr:spPr>
        <a:xfrm>
          <a:off x="2114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6" name="テキスト ボックス 85"/>
        <xdr:cNvSpPr txBox="1"/>
      </xdr:nvSpPr>
      <xdr:spPr>
        <a:xfrm>
          <a:off x="1228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fLocksText="0">
      <xdr:nvSpPr>
        <xdr:cNvPr id="87" name="楕円 86"/>
        <xdr:cNvSpPr/>
      </xdr:nvSpPr>
      <xdr:spPr>
        <a:xfrm>
          <a:off x="4905375" y="7324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42</xdr:row>
      <xdr:rowOff>95250</xdr:rowOff>
    </xdr:from>
    <xdr:ext cx="762000" cy="257175"/>
    <xdr:sp>
      <xdr:nvSpPr>
        <xdr:cNvPr id="88" name="財政力該当値テキスト"/>
        <xdr:cNvSpPr txBox="1"/>
      </xdr:nvSpPr>
      <xdr:spPr>
        <a:xfrm>
          <a:off x="5038725" y="729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fLocksText="0">
      <xdr:nvSpPr>
        <xdr:cNvPr id="89" name="楕円 88"/>
        <xdr:cNvSpPr/>
      </xdr:nvSpPr>
      <xdr:spPr>
        <a:xfrm>
          <a:off x="4067175" y="7305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43</xdr:row>
      <xdr:rowOff>19050</xdr:rowOff>
    </xdr:from>
    <xdr:ext cx="733425" cy="257175"/>
    <xdr:sp>
      <xdr:nvSpPr>
        <xdr:cNvPr id="90" name="テキスト ボックス 89"/>
        <xdr:cNvSpPr txBox="1"/>
      </xdr:nvSpPr>
      <xdr:spPr>
        <a:xfrm>
          <a:off x="3733800" y="73914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fLocksText="0">
      <xdr:nvSpPr>
        <xdr:cNvPr id="91" name="楕円 90"/>
        <xdr:cNvSpPr/>
      </xdr:nvSpPr>
      <xdr:spPr>
        <a:xfrm>
          <a:off x="3171825" y="7296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43</xdr:row>
      <xdr:rowOff>9525</xdr:rowOff>
    </xdr:from>
    <xdr:ext cx="762000" cy="257175"/>
    <xdr:sp>
      <xdr:nvSpPr>
        <xdr:cNvPr id="92" name="テキスト ボックス 91"/>
        <xdr:cNvSpPr txBox="1"/>
      </xdr:nvSpPr>
      <xdr:spPr>
        <a:xfrm>
          <a:off x="2838450" y="7381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fLocksText="0">
      <xdr:nvSpPr>
        <xdr:cNvPr id="93" name="楕円 92"/>
        <xdr:cNvSpPr/>
      </xdr:nvSpPr>
      <xdr:spPr>
        <a:xfrm>
          <a:off x="2286000" y="7286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42</xdr:row>
      <xdr:rowOff>171450</xdr:rowOff>
    </xdr:from>
    <xdr:ext cx="762000" cy="257175"/>
    <xdr:sp>
      <xdr:nvSpPr>
        <xdr:cNvPr id="94" name="テキスト ボックス 93"/>
        <xdr:cNvSpPr txBox="1"/>
      </xdr:nvSpPr>
      <xdr:spPr>
        <a:xfrm>
          <a:off x="1952625" y="7372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fLocksText="0">
      <xdr:nvSpPr>
        <xdr:cNvPr id="95" name="楕円 94"/>
        <xdr:cNvSpPr/>
      </xdr:nvSpPr>
      <xdr:spPr>
        <a:xfrm>
          <a:off x="1400175" y="7286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42</xdr:row>
      <xdr:rowOff>171450</xdr:rowOff>
    </xdr:from>
    <xdr:ext cx="762000" cy="257175"/>
    <xdr:sp>
      <xdr:nvSpPr>
        <xdr:cNvPr id="96" name="テキスト ボックス 95"/>
        <xdr:cNvSpPr txBox="1"/>
      </xdr:nvSpPr>
      <xdr:spPr>
        <a:xfrm>
          <a:off x="1066800" y="7372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0.34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7" name="正方形/長方形 96"/>
        <xdr:cNvSpPr/>
      </xdr:nvSpPr>
      <xdr:spPr>
        <a:xfrm>
          <a:off x="762000"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98" name="テキスト ボックス 97"/>
        <xdr:cNvSpPr txBox="1"/>
      </xdr:nvSpPr>
      <xdr:spPr>
        <a:xfrm>
          <a:off x="1685925" y="919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99" name="テキスト ボックス 98"/>
        <xdr:cNvSpPr txBox="1"/>
      </xdr:nvSpPr>
      <xdr:spPr>
        <a:xfrm>
          <a:off x="325755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[87.2%]</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0" name="正方形/長方形 99"/>
        <xdr:cNvSpPr/>
      </xdr:nvSpPr>
      <xdr:spPr>
        <a:xfrm>
          <a:off x="5905500"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1" name="正方形/長方形 100"/>
        <xdr:cNvSpPr/>
      </xdr:nvSpPr>
      <xdr:spPr>
        <a:xfrm>
          <a:off x="5905500"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2" name="正方形/長方形 101"/>
        <xdr:cNvSpPr/>
      </xdr:nvSpPr>
      <xdr:spPr>
        <a:xfrm>
          <a:off x="755332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3" name="正方形/長方形 102"/>
        <xdr:cNvSpPr/>
      </xdr:nvSpPr>
      <xdr:spPr>
        <a:xfrm>
          <a:off x="755332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4" name="正方形/長方形 103"/>
        <xdr:cNvSpPr/>
      </xdr:nvSpPr>
      <xdr:spPr>
        <a:xfrm>
          <a:off x="902017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5" name="正方形/長方形 104"/>
        <xdr:cNvSpPr/>
      </xdr:nvSpPr>
      <xdr:spPr>
        <a:xfrm>
          <a:off x="902017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6" name="正方形/長方形 105"/>
        <xdr:cNvSpPr/>
      </xdr:nvSpPr>
      <xdr:spPr>
        <a:xfrm>
          <a:off x="762000"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7" name="正方形/長方形 106"/>
        <xdr:cNvSpPr/>
      </xdr:nvSpPr>
      <xdr:spPr>
        <a:xfrm>
          <a:off x="6029325"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08" name="正方形/長方形 107"/>
        <xdr:cNvSpPr/>
      </xdr:nvSpPr>
      <xdr:spPr>
        <a:xfrm>
          <a:off x="6029325" y="959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09" name="テキスト ボックス 108"/>
        <xdr:cNvSpPr txBox="1"/>
      </xdr:nvSpPr>
      <xdr:spPr>
        <a:xfrm>
          <a:off x="6162675" y="990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FF0000"/>
              </a:solidFill>
              <a:latin typeface="ＭＳ Ｐゴシック" panose="020B0600070205080204" pitchFamily="50" charset="-128"/>
              <a:ea typeface="ＭＳ Ｐゴシック" panose="020B0600070205080204" pitchFamily="50" charset="-128"/>
            </a:rPr>
            <a:t>　</a:t>
          </a:r>
          <a:r>
            <a:rPr altLang="en-US" lang="ja-JP" sz="1300">
              <a:solidFill>
                <a:srgbClr val="000000"/>
              </a:solidFill>
              <a:latin typeface="ＭＳ Ｐゴシック" panose="020B0600070205080204" pitchFamily="50" charset="-128"/>
              <a:ea typeface="ＭＳ Ｐゴシック" panose="020B0600070205080204" pitchFamily="50" charset="-128"/>
            </a:rPr>
            <a:t>経常収支比率は</a:t>
          </a:r>
          <a:r>
            <a:rPr altLang="ja-JP" lang="en-US" sz="1300">
              <a:solidFill>
                <a:srgbClr val="000000"/>
              </a:solidFill>
              <a:latin typeface="ＭＳ Ｐゴシック" panose="020B0600070205080204" pitchFamily="50" charset="-128"/>
              <a:ea typeface="ＭＳ Ｐゴシック" panose="020B0600070205080204" pitchFamily="50" charset="-128"/>
            </a:rPr>
            <a:t>87.2</a:t>
          </a:r>
          <a:r>
            <a:rPr altLang="en-US" lang="ja-JP" sz="1300">
              <a:solidFill>
                <a:srgbClr val="000000"/>
              </a:solidFill>
              <a:latin typeface="ＭＳ Ｐゴシック" panose="020B0600070205080204" pitchFamily="50" charset="-128"/>
              <a:ea typeface="ＭＳ Ｐゴシック" panose="020B0600070205080204" pitchFamily="50" charset="-128"/>
            </a:rPr>
            <a:t>％と前年度と比較し上がっているが、普通交付税の再算定により、経常一般財源が増えたため、類似団体平均や長野県平均を下回った。しかし、除雪費、バス運行事業等を含む委託料・負担金の増、また維持補修費等の支出の増加が今後も見込まれるため、引き続き経常収支比率の増加を抑え弾力性のある財政構造の確立に努める。</a:t>
          </a:r>
        </a:p>
      </xdr:txBody>
    </xdr:sp>
    <xdr:clientData/>
  </xdr:twoCellAnchor>
  <xdr:oneCellAnchor>
    <xdr:from>
      <xdr:col>3</xdr:col>
      <xdr:colOff>95250</xdr:colOff>
      <xdr:row>54</xdr:row>
      <xdr:rowOff>142875</xdr:rowOff>
    </xdr:from>
    <xdr:ext cx="295275" cy="228600"/>
    <xdr:sp>
      <xdr:nvSpPr>
        <xdr:cNvPr id="110" name="テキスト ボックス 109"/>
        <xdr:cNvSpPr txBox="1"/>
      </xdr:nvSpPr>
      <xdr:spPr>
        <a:xfrm>
          <a:off x="723900" y="940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xdr:nvCxnSpPr>
        <xdr:cNvPr id="111" name="直線コネクタ 110"/>
        <xdr:cNvCxnSpPr/>
      </xdr:nvCxnSpPr>
      <xdr:spPr>
        <a:xfrm>
          <a:off x="762000"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57175"/>
    <xdr:sp>
      <xdr:nvSpPr>
        <xdr:cNvPr id="112" name="テキスト ボックス 111"/>
        <xdr:cNvSpPr txBox="1"/>
      </xdr:nvSpPr>
      <xdr:spPr>
        <a:xfrm>
          <a:off x="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xdr:nvCxnSpPr>
        <xdr:cNvPr id="113" name="直線コネクタ 112"/>
        <xdr:cNvCxnSpPr/>
      </xdr:nvCxnSpPr>
      <xdr:spPr>
        <a:xfrm>
          <a:off x="762000"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142875</xdr:rowOff>
    </xdr:from>
    <xdr:ext cx="762000" cy="257175"/>
    <xdr:sp>
      <xdr:nvSpPr>
        <xdr:cNvPr id="114" name="テキスト ボックス 113"/>
        <xdr:cNvSpPr txBox="1"/>
      </xdr:nvSpPr>
      <xdr:spPr>
        <a:xfrm>
          <a:off x="0" y="1145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xdr:nvCxnSpPr>
        <xdr:cNvPr id="115" name="直線コネクタ 114"/>
        <xdr:cNvCxnSpPr/>
      </xdr:nvCxnSpPr>
      <xdr:spPr>
        <a:xfrm>
          <a:off x="762000"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85725</xdr:rowOff>
    </xdr:from>
    <xdr:ext cx="762000" cy="257175"/>
    <xdr:sp>
      <xdr:nvSpPr>
        <xdr:cNvPr id="116" name="テキスト ボックス 115"/>
        <xdr:cNvSpPr txBox="1"/>
      </xdr:nvSpPr>
      <xdr:spPr>
        <a:xfrm>
          <a:off x="0" y="1105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xdr:nvCxnSpPr>
        <xdr:cNvPr id="117" name="直線コネクタ 116"/>
        <xdr:cNvCxnSpPr/>
      </xdr:nvCxnSpPr>
      <xdr:spPr>
        <a:xfrm>
          <a:off x="762000"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19050</xdr:rowOff>
    </xdr:from>
    <xdr:ext cx="762000" cy="257175"/>
    <xdr:sp>
      <xdr:nvSpPr>
        <xdr:cNvPr id="118" name="テキスト ボックス 117"/>
        <xdr:cNvSpPr txBox="1"/>
      </xdr:nvSpPr>
      <xdr:spPr>
        <a:xfrm>
          <a:off x="0" y="1064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xdr:nvCxnSpPr>
        <xdr:cNvPr id="119" name="直線コネクタ 118"/>
        <xdr:cNvCxnSpPr/>
      </xdr:nvCxnSpPr>
      <xdr:spPr>
        <a:xfrm>
          <a:off x="762000"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133350</xdr:rowOff>
    </xdr:from>
    <xdr:ext cx="762000" cy="257175"/>
    <xdr:sp>
      <xdr:nvSpPr>
        <xdr:cNvPr id="120" name="テキスト ボックス 119"/>
        <xdr:cNvSpPr txBox="1"/>
      </xdr:nvSpPr>
      <xdr:spPr>
        <a:xfrm>
          <a:off x="0" y="1024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xdr:nvCxnSpPr>
        <xdr:cNvPr id="121" name="直線コネクタ 120"/>
        <xdr:cNvCxnSpPr/>
      </xdr:nvCxnSpPr>
      <xdr:spPr>
        <a:xfrm>
          <a:off x="762000"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76200</xdr:rowOff>
    </xdr:from>
    <xdr:ext cx="762000" cy="257175"/>
    <xdr:sp>
      <xdr:nvSpPr>
        <xdr:cNvPr id="122" name="テキスト ボックス 121"/>
        <xdr:cNvSpPr txBox="1"/>
      </xdr:nvSpPr>
      <xdr:spPr>
        <a:xfrm>
          <a:off x="0" y="984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xdr:nvCxnSpPr>
        <xdr:cNvPr id="123" name="直線コネクタ 122"/>
        <xdr:cNvCxnSpPr/>
      </xdr:nvCxnSpPr>
      <xdr:spPr>
        <a:xfrm>
          <a:off x="762000"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19050</xdr:rowOff>
    </xdr:from>
    <xdr:ext cx="762000" cy="257175"/>
    <xdr:sp>
      <xdr:nvSpPr>
        <xdr:cNvPr id="124" name="テキスト ボックス 123"/>
        <xdr:cNvSpPr txBox="1"/>
      </xdr:nvSpPr>
      <xdr:spPr>
        <a:xfrm>
          <a:off x="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5" name="財政構造の弾力性グラフ枠"/>
        <xdr:cNvSpPr/>
      </xdr:nvSpPr>
      <xdr:spPr>
        <a:xfrm>
          <a:off x="762000"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xdr:nvCxnSpPr>
        <xdr:cNvPr id="126" name="直線コネクタ 125"/>
        <xdr:cNvCxnSpPr/>
      </xdr:nvCxnSpPr>
      <xdr:spPr>
        <a:xfrm flipV="1">
          <a:off x="4953000" y="9953625"/>
          <a:ext cx="0" cy="14954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66</xdr:row>
      <xdr:rowOff>104775</xdr:rowOff>
    </xdr:from>
    <xdr:ext cx="762000" cy="257175"/>
    <xdr:sp>
      <xdr:nvSpPr>
        <xdr:cNvPr id="127" name="財政構造の弾力性最小値テキスト"/>
        <xdr:cNvSpPr txBox="1"/>
      </xdr:nvSpPr>
      <xdr:spPr>
        <a:xfrm>
          <a:off x="5038725" y="114204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106.2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xdr:nvCxnSpPr>
        <xdr:cNvPr id="128" name="直線コネクタ 127"/>
        <xdr:cNvCxnSpPr/>
      </xdr:nvCxnSpPr>
      <xdr:spPr>
        <a:xfrm>
          <a:off x="4867275" y="114490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56</xdr:row>
      <xdr:rowOff>95250</xdr:rowOff>
    </xdr:from>
    <xdr:ext cx="762000" cy="257175"/>
    <xdr:sp>
      <xdr:nvSpPr>
        <xdr:cNvPr id="129" name="財政構造の弾力性最大値テキスト"/>
        <xdr:cNvSpPr txBox="1"/>
      </xdr:nvSpPr>
      <xdr:spPr>
        <a:xfrm>
          <a:off x="5038725" y="9696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69.1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xdr:nvCxnSpPr>
        <xdr:cNvPr id="130" name="直線コネクタ 129"/>
        <xdr:cNvCxnSpPr/>
      </xdr:nvCxnSpPr>
      <xdr:spPr>
        <a:xfrm>
          <a:off x="4867275" y="9953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52494</xdr:rowOff>
    </xdr:to>
    <xdr:cxnSp>
      <xdr:nvCxnSpPr>
        <xdr:cNvPr id="131" name="直線コネクタ 130"/>
        <xdr:cNvCxnSpPr/>
      </xdr:nvCxnSpPr>
      <xdr:spPr>
        <a:xfrm>
          <a:off x="4114800" y="10601325"/>
          <a:ext cx="838200"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61</xdr:row>
      <xdr:rowOff>171450</xdr:rowOff>
    </xdr:from>
    <xdr:ext cx="762000" cy="257175"/>
    <xdr:sp>
      <xdr:nvSpPr>
        <xdr:cNvPr id="132" name="財政構造の弾力性平均値テキスト"/>
        <xdr:cNvSpPr txBox="1"/>
      </xdr:nvSpPr>
      <xdr:spPr>
        <a:xfrm>
          <a:off x="5038725" y="106299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fLocksText="0">
      <xdr:nvSpPr>
        <xdr:cNvPr id="133" name="フローチャート: 判断 132"/>
        <xdr:cNvSpPr/>
      </xdr:nvSpPr>
      <xdr:spPr>
        <a:xfrm>
          <a:off x="4905375" y="10658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61</xdr:row>
      <xdr:rowOff>2752</xdr:rowOff>
    </xdr:from>
    <xdr:to>
      <xdr:col>19</xdr:col>
      <xdr:colOff>133350</xdr:colOff>
      <xdr:row>61</xdr:row>
      <xdr:rowOff>139488</xdr:rowOff>
    </xdr:to>
    <xdr:cxnSp>
      <xdr:nvCxnSpPr>
        <xdr:cNvPr id="134" name="直線コネクタ 133"/>
        <xdr:cNvCxnSpPr/>
      </xdr:nvCxnSpPr>
      <xdr:spPr>
        <a:xfrm>
          <a:off x="3228975" y="1045845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fLocksText="0">
      <xdr:nvSpPr>
        <xdr:cNvPr id="135" name="フローチャート: 判断 134"/>
        <xdr:cNvSpPr/>
      </xdr:nvSpPr>
      <xdr:spPr>
        <a:xfrm>
          <a:off x="4067175" y="10620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62</xdr:row>
      <xdr:rowOff>76200</xdr:rowOff>
    </xdr:from>
    <xdr:ext cx="733425" cy="257175"/>
    <xdr:sp>
      <xdr:nvSpPr>
        <xdr:cNvPr id="136" name="テキスト ボックス 135"/>
        <xdr:cNvSpPr txBox="1"/>
      </xdr:nvSpPr>
      <xdr:spPr>
        <a:xfrm>
          <a:off x="3733800" y="107061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62</xdr:row>
      <xdr:rowOff>140970</xdr:rowOff>
    </xdr:to>
    <xdr:cxnSp>
      <xdr:nvCxnSpPr>
        <xdr:cNvPr id="137" name="直線コネクタ 136"/>
        <xdr:cNvCxnSpPr/>
      </xdr:nvCxnSpPr>
      <xdr:spPr>
        <a:xfrm flipV="1">
          <a:off x="2333625" y="10458450"/>
          <a:ext cx="885825" cy="3143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fLocksText="0">
      <xdr:nvSpPr>
        <xdr:cNvPr id="138" name="フローチャート: 判断 137"/>
        <xdr:cNvSpPr/>
      </xdr:nvSpPr>
      <xdr:spPr>
        <a:xfrm>
          <a:off x="3171825" y="1048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61</xdr:row>
      <xdr:rowOff>114300</xdr:rowOff>
    </xdr:from>
    <xdr:ext cx="762000" cy="257175"/>
    <xdr:sp>
      <xdr:nvSpPr>
        <xdr:cNvPr id="139" name="テキスト ボックス 138"/>
        <xdr:cNvSpPr txBox="1"/>
      </xdr:nvSpPr>
      <xdr:spPr>
        <a:xfrm>
          <a:off x="2838450" y="10572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53975</xdr:rowOff>
    </xdr:to>
    <xdr:cxnSp>
      <xdr:nvCxnSpPr>
        <xdr:cNvPr id="140" name="直線コネクタ 139"/>
        <xdr:cNvCxnSpPr/>
      </xdr:nvCxnSpPr>
      <xdr:spPr>
        <a:xfrm flipV="1">
          <a:off x="1447800" y="107727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fLocksText="0">
      <xdr:nvSpPr>
        <xdr:cNvPr id="141" name="フローチャート: 判断 140"/>
        <xdr:cNvSpPr/>
      </xdr:nvSpPr>
      <xdr:spPr>
        <a:xfrm>
          <a:off x="2286000" y="10753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63</xdr:row>
      <xdr:rowOff>38100</xdr:rowOff>
    </xdr:from>
    <xdr:ext cx="762000" cy="257175"/>
    <xdr:sp>
      <xdr:nvSpPr>
        <xdr:cNvPr id="142" name="テキスト ボックス 141"/>
        <xdr:cNvSpPr txBox="1"/>
      </xdr:nvSpPr>
      <xdr:spPr>
        <a:xfrm>
          <a:off x="1952625" y="10839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fLocksText="0">
      <xdr:nvSpPr>
        <xdr:cNvPr id="143" name="フローチャート: 判断 142"/>
        <xdr:cNvSpPr/>
      </xdr:nvSpPr>
      <xdr:spPr>
        <a:xfrm>
          <a:off x="1400175" y="10791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61</xdr:row>
      <xdr:rowOff>104775</xdr:rowOff>
    </xdr:from>
    <xdr:ext cx="762000" cy="257175"/>
    <xdr:sp>
      <xdr:nvSpPr>
        <xdr:cNvPr id="144" name="テキスト ボックス 143"/>
        <xdr:cNvSpPr txBox="1"/>
      </xdr:nvSpPr>
      <xdr:spPr>
        <a:xfrm>
          <a:off x="1066800" y="10563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5" name="テキスト ボックス 144"/>
        <xdr:cNvSpPr txBox="1"/>
      </xdr:nvSpPr>
      <xdr:spPr>
        <a:xfrm>
          <a:off x="47339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6" name="テキスト ボックス 145"/>
        <xdr:cNvSpPr txBox="1"/>
      </xdr:nvSpPr>
      <xdr:spPr>
        <a:xfrm>
          <a:off x="3895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7" name="テキスト ボックス 146"/>
        <xdr:cNvSpPr txBox="1"/>
      </xdr:nvSpPr>
      <xdr:spPr>
        <a:xfrm>
          <a:off x="3009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48" name="テキスト ボックス 147"/>
        <xdr:cNvSpPr txBox="1"/>
      </xdr:nvSpPr>
      <xdr:spPr>
        <a:xfrm>
          <a:off x="2114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49" name="テキスト ボックス 148"/>
        <xdr:cNvSpPr txBox="1"/>
      </xdr:nvSpPr>
      <xdr:spPr>
        <a:xfrm>
          <a:off x="1228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fLocksText="0">
      <xdr:nvSpPr>
        <xdr:cNvPr id="150" name="楕円 149"/>
        <xdr:cNvSpPr/>
      </xdr:nvSpPr>
      <xdr:spPr>
        <a:xfrm>
          <a:off x="4905375" y="10629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61</xdr:row>
      <xdr:rowOff>19050</xdr:rowOff>
    </xdr:from>
    <xdr:ext cx="762000" cy="257175"/>
    <xdr:sp>
      <xdr:nvSpPr>
        <xdr:cNvPr id="151" name="財政構造の弾力性該当値テキスト"/>
        <xdr:cNvSpPr txBox="1"/>
      </xdr:nvSpPr>
      <xdr:spPr>
        <a:xfrm>
          <a:off x="5038725" y="1047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fLocksText="0">
      <xdr:nvSpPr>
        <xdr:cNvPr id="152" name="楕円 151"/>
        <xdr:cNvSpPr/>
      </xdr:nvSpPr>
      <xdr:spPr>
        <a:xfrm>
          <a:off x="4067175" y="1054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60</xdr:row>
      <xdr:rowOff>28575</xdr:rowOff>
    </xdr:from>
    <xdr:ext cx="733425" cy="257175"/>
    <xdr:sp>
      <xdr:nvSpPr>
        <xdr:cNvPr id="153" name="テキスト ボックス 152"/>
        <xdr:cNvSpPr txBox="1"/>
      </xdr:nvSpPr>
      <xdr:spPr>
        <a:xfrm>
          <a:off x="3733800" y="103155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fLocksText="0">
      <xdr:nvSpPr>
        <xdr:cNvPr id="154" name="楕円 153"/>
        <xdr:cNvSpPr/>
      </xdr:nvSpPr>
      <xdr:spPr>
        <a:xfrm>
          <a:off x="3171825" y="1041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59</xdr:row>
      <xdr:rowOff>66675</xdr:rowOff>
    </xdr:from>
    <xdr:ext cx="762000" cy="257175"/>
    <xdr:sp>
      <xdr:nvSpPr>
        <xdr:cNvPr id="155" name="テキスト ボックス 154"/>
        <xdr:cNvSpPr txBox="1"/>
      </xdr:nvSpPr>
      <xdr:spPr>
        <a:xfrm>
          <a:off x="2838450" y="10182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fLocksText="0">
      <xdr:nvSpPr>
        <xdr:cNvPr id="156" name="楕円 155"/>
        <xdr:cNvSpPr/>
      </xdr:nvSpPr>
      <xdr:spPr>
        <a:xfrm>
          <a:off x="2286000" y="10715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61</xdr:row>
      <xdr:rowOff>28575</xdr:rowOff>
    </xdr:from>
    <xdr:ext cx="762000" cy="257175"/>
    <xdr:sp>
      <xdr:nvSpPr>
        <xdr:cNvPr id="157" name="テキスト ボックス 156"/>
        <xdr:cNvSpPr txBox="1"/>
      </xdr:nvSpPr>
      <xdr:spPr>
        <a:xfrm>
          <a:off x="1952625" y="10487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fLocksText="0">
      <xdr:nvSpPr>
        <xdr:cNvPr id="158" name="楕円 157"/>
        <xdr:cNvSpPr/>
      </xdr:nvSpPr>
      <xdr:spPr>
        <a:xfrm>
          <a:off x="1400175" y="10801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63</xdr:row>
      <xdr:rowOff>85725</xdr:rowOff>
    </xdr:from>
    <xdr:ext cx="762000" cy="257175"/>
    <xdr:sp>
      <xdr:nvSpPr>
        <xdr:cNvPr id="159" name="テキスト ボックス 158"/>
        <xdr:cNvSpPr txBox="1"/>
      </xdr:nvSpPr>
      <xdr:spPr>
        <a:xfrm>
          <a:off x="1066800" y="10887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60" name="正方形/長方形 159"/>
        <xdr:cNvSpPr/>
      </xdr:nvSpPr>
      <xdr:spPr>
        <a:xfrm>
          <a:off x="762000"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1" name="テキスト ボックス 160"/>
        <xdr:cNvSpPr txBox="1"/>
      </xdr:nvSpPr>
      <xdr:spPr>
        <a:xfrm>
          <a:off x="800100" y="13001625"/>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2" name="テキスト ボックス 161"/>
        <xdr:cNvSpPr txBox="1"/>
      </xdr:nvSpPr>
      <xdr:spPr>
        <a:xfrm>
          <a:off x="4143375"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[185,881</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3" name="正方形/長方形 162"/>
        <xdr:cNvSpPr/>
      </xdr:nvSpPr>
      <xdr:spPr>
        <a:xfrm>
          <a:off x="5905500"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4" name="正方形/長方形 163"/>
        <xdr:cNvSpPr/>
      </xdr:nvSpPr>
      <xdr:spPr>
        <a:xfrm>
          <a:off x="5905500"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5" name="正方形/長方形 164"/>
        <xdr:cNvSpPr/>
      </xdr:nvSpPr>
      <xdr:spPr>
        <a:xfrm>
          <a:off x="755332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6" name="正方形/長方形 165"/>
        <xdr:cNvSpPr/>
      </xdr:nvSpPr>
      <xdr:spPr>
        <a:xfrm>
          <a:off x="755332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158,103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7" name="正方形/長方形 166"/>
        <xdr:cNvSpPr/>
      </xdr:nvSpPr>
      <xdr:spPr>
        <a:xfrm>
          <a:off x="902017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68" name="正方形/長方形 167"/>
        <xdr:cNvSpPr/>
      </xdr:nvSpPr>
      <xdr:spPr>
        <a:xfrm>
          <a:off x="902017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171,099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69" name="正方形/長方形 168"/>
        <xdr:cNvSpPr/>
      </xdr:nvSpPr>
      <xdr:spPr>
        <a:xfrm>
          <a:off x="762000"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70" name="正方形/長方形 169"/>
        <xdr:cNvSpPr/>
      </xdr:nvSpPr>
      <xdr:spPr>
        <a:xfrm>
          <a:off x="6029325"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1" name="正方形/長方形 170"/>
        <xdr:cNvSpPr/>
      </xdr:nvSpPr>
      <xdr:spPr>
        <a:xfrm>
          <a:off x="6029325" y="1340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2" name="テキスト ボックス 171"/>
        <xdr:cNvSpPr txBox="1"/>
      </xdr:nvSpPr>
      <xdr:spPr>
        <a:xfrm>
          <a:off x="6162675" y="1371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人口１人あたりの人件費・物件費等決算額は</a:t>
          </a:r>
          <a:r>
            <a:rPr altLang="ja-JP" lang="en-US" sz="1300">
              <a:solidFill>
                <a:srgbClr val="000000"/>
              </a:solidFill>
              <a:latin typeface="ＭＳ Ｐゴシック" panose="020B0600070205080204" pitchFamily="50" charset="-128"/>
              <a:ea typeface="ＭＳ Ｐゴシック" panose="020B0600070205080204" pitchFamily="50" charset="-128"/>
            </a:rPr>
            <a:t>185,881</a:t>
          </a:r>
          <a:r>
            <a:rPr altLang="en-US" lang="ja-JP" sz="1300">
              <a:solidFill>
                <a:srgbClr val="000000"/>
              </a:solidFill>
              <a:latin typeface="ＭＳ Ｐゴシック" panose="020B0600070205080204" pitchFamily="50" charset="-128"/>
              <a:ea typeface="ＭＳ Ｐゴシック" panose="020B0600070205080204" pitchFamily="50" charset="-128"/>
            </a:rPr>
            <a:t>円で類似団体平均を下回っている。類似団体と比較して人口千人あたりの職員数が少ないことなどが平均を下回った要因となっている。</a:t>
          </a:r>
        </a:p>
        <a:p>
          <a:r>
            <a:rPr altLang="en-US" lang="ja-JP" sz="1300">
              <a:solidFill>
                <a:srgbClr val="FF0000"/>
              </a:solidFill>
              <a:latin typeface="ＭＳ Ｐゴシック" panose="020B0600070205080204" pitchFamily="50" charset="-128"/>
              <a:ea typeface="ＭＳ Ｐゴシック" panose="020B0600070205080204" pitchFamily="50" charset="-128"/>
            </a:rPr>
            <a:t>　</a:t>
          </a:r>
          <a:r>
            <a:rPr altLang="en-US" lang="ja-JP" sz="1300">
              <a:solidFill>
                <a:srgbClr val="000000"/>
              </a:solidFill>
              <a:latin typeface="ＭＳ Ｐゴシック" panose="020B0600070205080204" pitchFamily="50" charset="-128"/>
              <a:ea typeface="ＭＳ Ｐゴシック" panose="020B0600070205080204" pitchFamily="50" charset="-128"/>
            </a:rPr>
            <a:t>しかし、施設の老朽化により、今後維持管理的経費の増加が見込まれるため、指定管理制度の導入など委託化によるコストの低減を図り、事務事業評価を実施して費用対効果の検証、経費の削減に努める必要があ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9525</xdr:rowOff>
    </xdr:from>
    <xdr:ext cx="352425" cy="228600"/>
    <xdr:sp>
      <xdr:nvSpPr>
        <xdr:cNvPr id="173" name="テキスト ボックス 172"/>
        <xdr:cNvSpPr txBox="1"/>
      </xdr:nvSpPr>
      <xdr:spPr>
        <a:xfrm>
          <a:off x="723900" y="1321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xdr:nvCxnSpPr>
        <xdr:cNvPr id="174" name="直線コネクタ 173"/>
        <xdr:cNvCxnSpPr/>
      </xdr:nvCxnSpPr>
      <xdr:spPr>
        <a:xfrm>
          <a:off x="762000"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7175"/>
    <xdr:sp>
      <xdr:nvSpPr>
        <xdr:cNvPr id="175" name="テキスト ボックス 174"/>
        <xdr:cNvSpPr txBox="1"/>
      </xdr:nvSpPr>
      <xdr:spPr>
        <a:xfrm>
          <a:off x="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xdr:nvCxnSpPr>
        <xdr:cNvPr id="176" name="直線コネクタ 175"/>
        <xdr:cNvCxnSpPr/>
      </xdr:nvCxnSpPr>
      <xdr:spPr>
        <a:xfrm>
          <a:off x="762000" y="1541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9525</xdr:rowOff>
    </xdr:from>
    <xdr:ext cx="762000" cy="257175"/>
    <xdr:sp>
      <xdr:nvSpPr>
        <xdr:cNvPr id="177" name="テキスト ボックス 176"/>
        <xdr:cNvSpPr txBox="1"/>
      </xdr:nvSpPr>
      <xdr:spPr>
        <a:xfrm>
          <a:off x="0" y="1526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xdr:nvCxnSpPr>
        <xdr:cNvPr id="178" name="直線コネクタ 177"/>
        <xdr:cNvCxnSpPr/>
      </xdr:nvCxnSpPr>
      <xdr:spPr>
        <a:xfrm>
          <a:off x="762000" y="1501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57175"/>
    <xdr:sp>
      <xdr:nvSpPr>
        <xdr:cNvPr id="179" name="テキスト ボックス 178"/>
        <xdr:cNvSpPr txBox="1"/>
      </xdr:nvSpPr>
      <xdr:spPr>
        <a:xfrm>
          <a:off x="0" y="1486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xdr:nvCxnSpPr>
        <xdr:cNvPr id="180" name="直線コネクタ 179"/>
        <xdr:cNvCxnSpPr/>
      </xdr:nvCxnSpPr>
      <xdr:spPr>
        <a:xfrm>
          <a:off x="762000" y="1460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57150</xdr:rowOff>
    </xdr:from>
    <xdr:ext cx="762000" cy="257175"/>
    <xdr:sp>
      <xdr:nvSpPr>
        <xdr:cNvPr id="181" name="テキスト ボックス 180"/>
        <xdr:cNvSpPr txBox="1"/>
      </xdr:nvSpPr>
      <xdr:spPr>
        <a:xfrm>
          <a:off x="0" y="1445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xdr:nvCxnSpPr>
        <xdr:cNvPr id="182" name="直線コネクタ 181"/>
        <xdr:cNvCxnSpPr/>
      </xdr:nvCxnSpPr>
      <xdr:spPr>
        <a:xfrm>
          <a:off x="762000" y="1420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0</xdr:rowOff>
    </xdr:from>
    <xdr:ext cx="762000" cy="257175"/>
    <xdr:sp>
      <xdr:nvSpPr>
        <xdr:cNvPr id="183" name="テキスト ボックス 182"/>
        <xdr:cNvSpPr txBox="1"/>
      </xdr:nvSpPr>
      <xdr:spPr>
        <a:xfrm>
          <a:off x="0" y="1405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xdr:nvCxnSpPr>
        <xdr:cNvPr id="184" name="直線コネクタ 183"/>
        <xdr:cNvCxnSpPr/>
      </xdr:nvCxnSpPr>
      <xdr:spPr>
        <a:xfrm>
          <a:off x="762000" y="1380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114300</xdr:rowOff>
    </xdr:from>
    <xdr:ext cx="762000" cy="257175"/>
    <xdr:sp>
      <xdr:nvSpPr>
        <xdr:cNvPr id="185" name="テキスト ボックス 184"/>
        <xdr:cNvSpPr txBox="1"/>
      </xdr:nvSpPr>
      <xdr:spPr>
        <a:xfrm>
          <a:off x="0" y="1365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xdr:nvCxnSpPr>
        <xdr:cNvPr id="186" name="直線コネクタ 185"/>
        <xdr:cNvCxnSpPr/>
      </xdr:nvCxnSpPr>
      <xdr:spPr>
        <a:xfrm>
          <a:off x="762000"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fLocksText="0">
      <xdr:nvSpPr>
        <xdr:cNvPr id="187" name="人件費・物件費等の状況グラフ枠"/>
        <xdr:cNvSpPr/>
      </xdr:nvSpPr>
      <xdr:spPr>
        <a:xfrm>
          <a:off x="762000"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xdr:nvCxnSpPr>
        <xdr:cNvPr id="188" name="直線コネクタ 187"/>
        <xdr:cNvCxnSpPr/>
      </xdr:nvCxnSpPr>
      <xdr:spPr>
        <a:xfrm flipV="1">
          <a:off x="4953000" y="14001750"/>
          <a:ext cx="0" cy="14097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89</xdr:row>
      <xdr:rowOff>123825</xdr:rowOff>
    </xdr:from>
    <xdr:ext cx="762000" cy="257175"/>
    <xdr:sp>
      <xdr:nvSpPr>
        <xdr:cNvPr id="189" name="人件費・物件費等の状況最小値テキスト"/>
        <xdr:cNvSpPr txBox="1"/>
      </xdr:nvSpPr>
      <xdr:spPr>
        <a:xfrm>
          <a:off x="5038725" y="153828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1,204,139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xdr:nvCxnSpPr>
        <xdr:cNvPr id="190" name="直線コネクタ 189"/>
        <xdr:cNvCxnSpPr/>
      </xdr:nvCxnSpPr>
      <xdr:spPr>
        <a:xfrm>
          <a:off x="4867275" y="15411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80</xdr:row>
      <xdr:rowOff>28575</xdr:rowOff>
    </xdr:from>
    <xdr:ext cx="762000" cy="257175"/>
    <xdr:sp>
      <xdr:nvSpPr>
        <xdr:cNvPr id="191" name="人件費・物件費等の状況最大値テキスト"/>
        <xdr:cNvSpPr txBox="1"/>
      </xdr:nvSpPr>
      <xdr:spPr>
        <a:xfrm>
          <a:off x="5038725" y="13744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152,399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xdr:nvCxnSpPr>
        <xdr:cNvPr id="192" name="直線コネクタ 191"/>
        <xdr:cNvCxnSpPr/>
      </xdr:nvCxnSpPr>
      <xdr:spPr>
        <a:xfrm>
          <a:off x="4867275" y="14001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146527</xdr:rowOff>
    </xdr:from>
    <xdr:to>
      <xdr:col>23</xdr:col>
      <xdr:colOff>133350</xdr:colOff>
      <xdr:row>81</xdr:row>
      <xdr:rowOff>162401</xdr:rowOff>
    </xdr:to>
    <xdr:cxnSp>
      <xdr:nvCxnSpPr>
        <xdr:cNvPr id="193" name="直線コネクタ 192"/>
        <xdr:cNvCxnSpPr/>
      </xdr:nvCxnSpPr>
      <xdr:spPr>
        <a:xfrm>
          <a:off x="4114800" y="140303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xdr:colOff>
      <xdr:row>82</xdr:row>
      <xdr:rowOff>66675</xdr:rowOff>
    </xdr:from>
    <xdr:ext cx="762000" cy="257175"/>
    <xdr:sp>
      <xdr:nvSpPr>
        <xdr:cNvPr id="194" name="人件費・物件費等の状況平均値テキスト"/>
        <xdr:cNvSpPr txBox="1"/>
      </xdr:nvSpPr>
      <xdr:spPr>
        <a:xfrm>
          <a:off x="5038725" y="14125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300,653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fLocksText="0">
      <xdr:nvSpPr>
        <xdr:cNvPr id="195" name="フローチャート: 判断 194"/>
        <xdr:cNvSpPr/>
      </xdr:nvSpPr>
      <xdr:spPr>
        <a:xfrm>
          <a:off x="4905375" y="14154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82550</xdr:colOff>
      <xdr:row>81</xdr:row>
      <xdr:rowOff>146527</xdr:rowOff>
    </xdr:from>
    <xdr:to>
      <xdr:col>19</xdr:col>
      <xdr:colOff>133350</xdr:colOff>
      <xdr:row>81</xdr:row>
      <xdr:rowOff>148059</xdr:rowOff>
    </xdr:to>
    <xdr:cxnSp>
      <xdr:nvCxnSpPr>
        <xdr:cNvPr id="196" name="直線コネクタ 195"/>
        <xdr:cNvCxnSpPr/>
      </xdr:nvCxnSpPr>
      <xdr:spPr>
        <a:xfrm flipV="1">
          <a:off x="3228975" y="140303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fLocksText="0">
      <xdr:nvSpPr>
        <xdr:cNvPr id="197" name="フローチャート: 判断 196"/>
        <xdr:cNvSpPr/>
      </xdr:nvSpPr>
      <xdr:spPr>
        <a:xfrm>
          <a:off x="4067175" y="14144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82</xdr:row>
      <xdr:rowOff>171450</xdr:rowOff>
    </xdr:from>
    <xdr:ext cx="733425" cy="257175"/>
    <xdr:sp>
      <xdr:nvSpPr>
        <xdr:cNvPr id="198" name="テキスト ボックス 197"/>
        <xdr:cNvSpPr txBox="1"/>
      </xdr:nvSpPr>
      <xdr:spPr>
        <a:xfrm>
          <a:off x="3733800" y="142303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291,859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141419</xdr:rowOff>
    </xdr:from>
    <xdr:to>
      <xdr:col>15</xdr:col>
      <xdr:colOff>82550</xdr:colOff>
      <xdr:row>81</xdr:row>
      <xdr:rowOff>148059</xdr:rowOff>
    </xdr:to>
    <xdr:cxnSp>
      <xdr:nvCxnSpPr>
        <xdr:cNvPr id="199" name="直線コネクタ 198"/>
        <xdr:cNvCxnSpPr/>
      </xdr:nvCxnSpPr>
      <xdr:spPr>
        <a:xfrm>
          <a:off x="2333625" y="140303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fLocksText="0">
      <xdr:nvSpPr>
        <xdr:cNvPr id="200" name="フローチャート: 判断 199"/>
        <xdr:cNvSpPr/>
      </xdr:nvSpPr>
      <xdr:spPr>
        <a:xfrm>
          <a:off x="3171825" y="1411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82</xdr:row>
      <xdr:rowOff>142875</xdr:rowOff>
    </xdr:from>
    <xdr:ext cx="762000" cy="257175"/>
    <xdr:sp>
      <xdr:nvSpPr>
        <xdr:cNvPr id="201" name="テキスト ボックス 200"/>
        <xdr:cNvSpPr txBox="1"/>
      </xdr:nvSpPr>
      <xdr:spPr>
        <a:xfrm>
          <a:off x="2838450" y="14201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274,770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141419</xdr:rowOff>
    </xdr:from>
    <xdr:to>
      <xdr:col>11</xdr:col>
      <xdr:colOff>31750</xdr:colOff>
      <xdr:row>81</xdr:row>
      <xdr:rowOff>163173</xdr:rowOff>
    </xdr:to>
    <xdr:cxnSp>
      <xdr:nvCxnSpPr>
        <xdr:cNvPr id="202" name="直線コネクタ 201"/>
        <xdr:cNvCxnSpPr/>
      </xdr:nvCxnSpPr>
      <xdr:spPr>
        <a:xfrm flipV="1">
          <a:off x="1447800" y="140303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fLocksText="0">
      <xdr:nvSpPr>
        <xdr:cNvPr id="203" name="フローチャート: 判断 202"/>
        <xdr:cNvSpPr/>
      </xdr:nvSpPr>
      <xdr:spPr>
        <a:xfrm>
          <a:off x="2286000" y="14106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82</xdr:row>
      <xdr:rowOff>133350</xdr:rowOff>
    </xdr:from>
    <xdr:ext cx="762000" cy="257175"/>
    <xdr:sp>
      <xdr:nvSpPr>
        <xdr:cNvPr id="204" name="テキスト ボックス 203"/>
        <xdr:cNvSpPr txBox="1"/>
      </xdr:nvSpPr>
      <xdr:spPr>
        <a:xfrm>
          <a:off x="1952625" y="14192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264,250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fLocksText="0">
      <xdr:nvSpPr>
        <xdr:cNvPr id="205" name="フローチャート: 判断 204"/>
        <xdr:cNvSpPr/>
      </xdr:nvSpPr>
      <xdr:spPr>
        <a:xfrm>
          <a:off x="1400175" y="14077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82</xdr:row>
      <xdr:rowOff>104775</xdr:rowOff>
    </xdr:from>
    <xdr:ext cx="762000" cy="257175"/>
    <xdr:sp>
      <xdr:nvSpPr>
        <xdr:cNvPr id="206" name="テキスト ボックス 205"/>
        <xdr:cNvSpPr txBox="1"/>
      </xdr:nvSpPr>
      <xdr:spPr>
        <a:xfrm>
          <a:off x="1066800" y="14163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247,115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07" name="テキスト ボックス 206"/>
        <xdr:cNvSpPr txBox="1"/>
      </xdr:nvSpPr>
      <xdr:spPr>
        <a:xfrm>
          <a:off x="47339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08" name="テキスト ボックス 207"/>
        <xdr:cNvSpPr txBox="1"/>
      </xdr:nvSpPr>
      <xdr:spPr>
        <a:xfrm>
          <a:off x="3895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09" name="テキスト ボックス 208"/>
        <xdr:cNvSpPr txBox="1"/>
      </xdr:nvSpPr>
      <xdr:spPr>
        <a:xfrm>
          <a:off x="3009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10" name="テキスト ボックス 209"/>
        <xdr:cNvSpPr txBox="1"/>
      </xdr:nvSpPr>
      <xdr:spPr>
        <a:xfrm>
          <a:off x="2114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11" name="テキスト ボックス 210"/>
        <xdr:cNvSpPr txBox="1"/>
      </xdr:nvSpPr>
      <xdr:spPr>
        <a:xfrm>
          <a:off x="1228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111601</xdr:rowOff>
    </xdr:from>
    <xdr:to>
      <xdr:col>23</xdr:col>
      <xdr:colOff>184150</xdr:colOff>
      <xdr:row>82</xdr:row>
      <xdr:rowOff>41751</xdr:rowOff>
    </xdr:to>
    <xdr:sp fLocksText="0">
      <xdr:nvSpPr>
        <xdr:cNvPr id="212" name="楕円 211"/>
        <xdr:cNvSpPr/>
      </xdr:nvSpPr>
      <xdr:spPr>
        <a:xfrm>
          <a:off x="4905375" y="1400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9525</xdr:colOff>
      <xdr:row>81</xdr:row>
      <xdr:rowOff>28575</xdr:rowOff>
    </xdr:from>
    <xdr:ext cx="762000" cy="257175"/>
    <xdr:sp>
      <xdr:nvSpPr>
        <xdr:cNvPr id="213" name="人件費・物件費等の状況該当値テキスト"/>
        <xdr:cNvSpPr txBox="1"/>
      </xdr:nvSpPr>
      <xdr:spPr>
        <a:xfrm>
          <a:off x="5038725" y="1391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185,881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95727</xdr:rowOff>
    </xdr:from>
    <xdr:to>
      <xdr:col>19</xdr:col>
      <xdr:colOff>184150</xdr:colOff>
      <xdr:row>82</xdr:row>
      <xdr:rowOff>25877</xdr:rowOff>
    </xdr:to>
    <xdr:sp fLocksText="0">
      <xdr:nvSpPr>
        <xdr:cNvPr id="214" name="楕円 213"/>
        <xdr:cNvSpPr/>
      </xdr:nvSpPr>
      <xdr:spPr>
        <a:xfrm>
          <a:off x="4067175" y="1398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17</xdr:col>
      <xdr:colOff>171450</xdr:colOff>
      <xdr:row>80</xdr:row>
      <xdr:rowOff>38100</xdr:rowOff>
    </xdr:from>
    <xdr:ext cx="733425" cy="257175"/>
    <xdr:sp>
      <xdr:nvSpPr>
        <xdr:cNvPr id="215" name="テキスト ボックス 214"/>
        <xdr:cNvSpPr txBox="1"/>
      </xdr:nvSpPr>
      <xdr:spPr>
        <a:xfrm>
          <a:off x="3733800" y="137541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174,040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97259</xdr:rowOff>
    </xdr:from>
    <xdr:to>
      <xdr:col>15</xdr:col>
      <xdr:colOff>133350</xdr:colOff>
      <xdr:row>82</xdr:row>
      <xdr:rowOff>27409</xdr:rowOff>
    </xdr:to>
    <xdr:sp fLocksText="0">
      <xdr:nvSpPr>
        <xdr:cNvPr id="216" name="楕円 215"/>
        <xdr:cNvSpPr/>
      </xdr:nvSpPr>
      <xdr:spPr>
        <a:xfrm>
          <a:off x="3171825" y="1398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80</xdr:row>
      <xdr:rowOff>38100</xdr:rowOff>
    </xdr:from>
    <xdr:ext cx="762000" cy="257175"/>
    <xdr:sp>
      <xdr:nvSpPr>
        <xdr:cNvPr id="217" name="テキスト ボックス 216"/>
        <xdr:cNvSpPr txBox="1"/>
      </xdr:nvSpPr>
      <xdr:spPr>
        <a:xfrm>
          <a:off x="2838450" y="13754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175,183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90619</xdr:rowOff>
    </xdr:from>
    <xdr:to>
      <xdr:col>11</xdr:col>
      <xdr:colOff>82550</xdr:colOff>
      <xdr:row>82</xdr:row>
      <xdr:rowOff>20769</xdr:rowOff>
    </xdr:to>
    <xdr:sp fLocksText="0">
      <xdr:nvSpPr>
        <xdr:cNvPr id="218" name="楕円 217"/>
        <xdr:cNvSpPr/>
      </xdr:nvSpPr>
      <xdr:spPr>
        <a:xfrm>
          <a:off x="2286000" y="1398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80</xdr:row>
      <xdr:rowOff>28575</xdr:rowOff>
    </xdr:from>
    <xdr:ext cx="762000" cy="257175"/>
    <xdr:sp>
      <xdr:nvSpPr>
        <xdr:cNvPr id="219" name="テキスト ボックス 218"/>
        <xdr:cNvSpPr txBox="1"/>
      </xdr:nvSpPr>
      <xdr:spPr>
        <a:xfrm>
          <a:off x="1952625" y="13744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170,230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112373</xdr:rowOff>
    </xdr:from>
    <xdr:to>
      <xdr:col>7</xdr:col>
      <xdr:colOff>31750</xdr:colOff>
      <xdr:row>82</xdr:row>
      <xdr:rowOff>42523</xdr:rowOff>
    </xdr:to>
    <xdr:sp fLocksText="0">
      <xdr:nvSpPr>
        <xdr:cNvPr id="220" name="楕円 219"/>
        <xdr:cNvSpPr/>
      </xdr:nvSpPr>
      <xdr:spPr>
        <a:xfrm>
          <a:off x="1400175" y="14001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xdr:col>
      <xdr:colOff>19050</xdr:colOff>
      <xdr:row>80</xdr:row>
      <xdr:rowOff>57150</xdr:rowOff>
    </xdr:from>
    <xdr:ext cx="762000" cy="257175"/>
    <xdr:sp>
      <xdr:nvSpPr>
        <xdr:cNvPr id="221" name="テキスト ボックス 220"/>
        <xdr:cNvSpPr txBox="1"/>
      </xdr:nvSpPr>
      <xdr:spPr>
        <a:xfrm>
          <a:off x="1066800" y="13773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186,457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2" name="正方形/長方形 221"/>
        <xdr:cNvSpPr/>
      </xdr:nvSpPr>
      <xdr:spPr>
        <a:xfrm>
          <a:off x="12830175" y="1263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3" name="テキスト ボックス 222"/>
        <xdr:cNvSpPr txBox="1"/>
      </xdr:nvSpPr>
      <xdr:spPr>
        <a:xfrm>
          <a:off x="13649325" y="13001625"/>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4" name="テキスト ボックス 223"/>
        <xdr:cNvSpPr txBox="1"/>
      </xdr:nvSpPr>
      <xdr:spPr>
        <a:xfrm>
          <a:off x="15430500" y="1297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[94.5]</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5" name="正方形/長方形 224"/>
        <xdr:cNvSpPr/>
      </xdr:nvSpPr>
      <xdr:spPr>
        <a:xfrm>
          <a:off x="17973675" y="1288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26" name="正方形/長方形 225"/>
        <xdr:cNvSpPr/>
      </xdr:nvSpPr>
      <xdr:spPr>
        <a:xfrm>
          <a:off x="17973675" y="1307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27" name="正方形/長方形 226"/>
        <xdr:cNvSpPr/>
      </xdr:nvSpPr>
      <xdr:spPr>
        <a:xfrm>
          <a:off x="19621500"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28" name="正方形/長方形 227"/>
        <xdr:cNvSpPr/>
      </xdr:nvSpPr>
      <xdr:spPr>
        <a:xfrm>
          <a:off x="19621500"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29" name="正方形/長方形 228"/>
        <xdr:cNvSpPr/>
      </xdr:nvSpPr>
      <xdr:spPr>
        <a:xfrm>
          <a:off x="21078825" y="1288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30" name="正方形/長方形 229"/>
        <xdr:cNvSpPr/>
      </xdr:nvSpPr>
      <xdr:spPr>
        <a:xfrm>
          <a:off x="21078825" y="1307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31" name="正方形/長方形 230"/>
        <xdr:cNvSpPr/>
      </xdr:nvSpPr>
      <xdr:spPr>
        <a:xfrm>
          <a:off x="12830175" y="1340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2" name="正方形/長方形 231"/>
        <xdr:cNvSpPr/>
      </xdr:nvSpPr>
      <xdr:spPr>
        <a:xfrm>
          <a:off x="18097500" y="1340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3" name="正方形/長方形 232"/>
        <xdr:cNvSpPr/>
      </xdr:nvSpPr>
      <xdr:spPr>
        <a:xfrm>
          <a:off x="18097500" y="1340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4" name="テキスト ボックス 233"/>
        <xdr:cNvSpPr txBox="1"/>
      </xdr:nvSpPr>
      <xdr:spPr>
        <a:xfrm>
          <a:off x="18221325" y="1371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chemeClr val="tx1"/>
              </a:solidFill>
              <a:latin typeface="ＭＳ Ｐゴシック" panose="020B0600070205080204" pitchFamily="50" charset="-128"/>
              <a:ea typeface="ＭＳ Ｐゴシック" panose="020B0600070205080204" pitchFamily="50" charset="-128"/>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altLang="ja-JP" lang="en-US" sz="1300">
              <a:solidFill>
                <a:schemeClr val="tx1"/>
              </a:solidFill>
              <a:latin typeface="ＭＳ Ｐゴシック" panose="020B0600070205080204" pitchFamily="50" charset="-128"/>
              <a:ea typeface="ＭＳ Ｐゴシック" panose="020B0600070205080204" pitchFamily="50" charset="-128"/>
            </a:rPr>
            <a:t>19</a:t>
          </a:r>
          <a:r>
            <a:rPr altLang="en-US" lang="ja-JP" sz="1300">
              <a:solidFill>
                <a:schemeClr val="tx1"/>
              </a:solidFill>
              <a:latin typeface="ＭＳ Ｐゴシック" panose="020B0600070205080204" pitchFamily="50" charset="-128"/>
              <a:ea typeface="ＭＳ Ｐゴシック" panose="020B0600070205080204" pitchFamily="50" charset="-128"/>
            </a:rPr>
            <a:t>年度から令和元年度までは類似団体平均を上回っていた。令和</a:t>
          </a:r>
          <a:r>
            <a:rPr altLang="ja-JP" lang="en-US" sz="1300">
              <a:solidFill>
                <a:schemeClr val="tx1"/>
              </a:solidFill>
              <a:latin typeface="ＭＳ Ｐゴシック" panose="020B0600070205080204" pitchFamily="50" charset="-128"/>
              <a:ea typeface="ＭＳ Ｐゴシック" panose="020B0600070205080204" pitchFamily="50" charset="-128"/>
            </a:rPr>
            <a:t>4</a:t>
          </a:r>
          <a:r>
            <a:rPr altLang="en-US" lang="ja-JP" sz="1300">
              <a:solidFill>
                <a:schemeClr val="tx1"/>
              </a:solidFill>
              <a:latin typeface="ＭＳ Ｐゴシック" panose="020B0600070205080204" pitchFamily="50" charset="-128"/>
              <a:ea typeface="ＭＳ Ｐゴシック" panose="020B0600070205080204" pitchFamily="50" charset="-128"/>
            </a:rPr>
            <a:t>年度以降類似団体平均を下回っているため、近隣市町村や類似団体等の指数と均衡を保つよう給与水準の適正化を図っていく。</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xdr:nvCxnSpPr>
        <xdr:cNvPr id="235" name="直線コネクタ 234"/>
        <xdr:cNvCxnSpPr/>
      </xdr:nvCxnSpPr>
      <xdr:spPr>
        <a:xfrm>
          <a:off x="12830175" y="1581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91</xdr:row>
      <xdr:rowOff>66675</xdr:rowOff>
    </xdr:from>
    <xdr:ext cx="762000" cy="257175"/>
    <xdr:sp>
      <xdr:nvSpPr>
        <xdr:cNvPr id="236" name="テキスト ボックス 235"/>
        <xdr:cNvSpPr txBox="1"/>
      </xdr:nvSpPr>
      <xdr:spPr>
        <a:xfrm>
          <a:off x="12058650" y="1566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xdr:nvCxnSpPr>
        <xdr:cNvPr id="237" name="直線コネクタ 236"/>
        <xdr:cNvCxnSpPr/>
      </xdr:nvCxnSpPr>
      <xdr:spPr>
        <a:xfrm>
          <a:off x="12830175" y="1546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89</xdr:row>
      <xdr:rowOff>66675</xdr:rowOff>
    </xdr:from>
    <xdr:ext cx="762000" cy="257175"/>
    <xdr:sp>
      <xdr:nvSpPr>
        <xdr:cNvPr id="238" name="テキスト ボックス 237"/>
        <xdr:cNvSpPr txBox="1"/>
      </xdr:nvSpPr>
      <xdr:spPr>
        <a:xfrm>
          <a:off x="12058650" y="1532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xdr:nvCxnSpPr>
        <xdr:cNvPr id="239" name="直線コネクタ 238"/>
        <xdr:cNvCxnSpPr/>
      </xdr:nvCxnSpPr>
      <xdr:spPr>
        <a:xfrm>
          <a:off x="12830175" y="1512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87</xdr:row>
      <xdr:rowOff>66675</xdr:rowOff>
    </xdr:from>
    <xdr:ext cx="762000" cy="257175"/>
    <xdr:sp>
      <xdr:nvSpPr>
        <xdr:cNvPr id="240" name="テキスト ボックス 239"/>
        <xdr:cNvSpPr txBox="1"/>
      </xdr:nvSpPr>
      <xdr:spPr>
        <a:xfrm>
          <a:off x="12058650" y="1498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xdr:nvCxnSpPr>
        <xdr:cNvPr id="241" name="直線コネクタ 240"/>
        <xdr:cNvCxnSpPr/>
      </xdr:nvCxnSpPr>
      <xdr:spPr>
        <a:xfrm>
          <a:off x="12830175" y="1477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85</xdr:row>
      <xdr:rowOff>57150</xdr:rowOff>
    </xdr:from>
    <xdr:ext cx="762000" cy="257175"/>
    <xdr:sp>
      <xdr:nvSpPr>
        <xdr:cNvPr id="242" name="テキスト ボックス 241"/>
        <xdr:cNvSpPr txBox="1"/>
      </xdr:nvSpPr>
      <xdr:spPr>
        <a:xfrm>
          <a:off x="12058650" y="1463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xdr:nvCxnSpPr>
        <xdr:cNvPr id="243" name="直線コネクタ 242"/>
        <xdr:cNvCxnSpPr/>
      </xdr:nvCxnSpPr>
      <xdr:spPr>
        <a:xfrm>
          <a:off x="12830175" y="1443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83</xdr:row>
      <xdr:rowOff>57150</xdr:rowOff>
    </xdr:from>
    <xdr:ext cx="762000" cy="257175"/>
    <xdr:sp>
      <xdr:nvSpPr>
        <xdr:cNvPr id="244" name="テキスト ボックス 243"/>
        <xdr:cNvSpPr txBox="1"/>
      </xdr:nvSpPr>
      <xdr:spPr>
        <a:xfrm>
          <a:off x="12058650" y="1428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xdr:nvCxnSpPr>
        <xdr:cNvPr id="245" name="直線コネクタ 244"/>
        <xdr:cNvCxnSpPr/>
      </xdr:nvCxnSpPr>
      <xdr:spPr>
        <a:xfrm>
          <a:off x="12830175" y="1408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81</xdr:row>
      <xdr:rowOff>57150</xdr:rowOff>
    </xdr:from>
    <xdr:ext cx="762000" cy="257175"/>
    <xdr:sp>
      <xdr:nvSpPr>
        <xdr:cNvPr id="246" name="テキスト ボックス 245"/>
        <xdr:cNvSpPr txBox="1"/>
      </xdr:nvSpPr>
      <xdr:spPr>
        <a:xfrm>
          <a:off x="12058650" y="1394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xdr:nvCxnSpPr>
        <xdr:cNvPr id="247" name="直線コネクタ 246"/>
        <xdr:cNvCxnSpPr/>
      </xdr:nvCxnSpPr>
      <xdr:spPr>
        <a:xfrm>
          <a:off x="12830175" y="1374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79</xdr:row>
      <xdr:rowOff>57150</xdr:rowOff>
    </xdr:from>
    <xdr:ext cx="762000" cy="257175"/>
    <xdr:sp>
      <xdr:nvSpPr>
        <xdr:cNvPr id="248" name="テキスト ボックス 247"/>
        <xdr:cNvSpPr txBox="1"/>
      </xdr:nvSpPr>
      <xdr:spPr>
        <a:xfrm>
          <a:off x="12058650" y="1360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87.0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xdr:nvCxnSpPr>
        <xdr:cNvPr id="249" name="直線コネクタ 248"/>
        <xdr:cNvCxnSpPr/>
      </xdr:nvCxnSpPr>
      <xdr:spPr>
        <a:xfrm>
          <a:off x="12830175" y="1340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77</xdr:row>
      <xdr:rowOff>57150</xdr:rowOff>
    </xdr:from>
    <xdr:ext cx="762000" cy="257175"/>
    <xdr:sp>
      <xdr:nvSpPr>
        <xdr:cNvPr id="250" name="テキスト ボックス 249"/>
        <xdr:cNvSpPr txBox="1"/>
      </xdr:nvSpPr>
      <xdr:spPr>
        <a:xfrm>
          <a:off x="12058650" y="1325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51" name="給与水準   （国との比較）グラフ枠"/>
        <xdr:cNvSpPr/>
      </xdr:nvSpPr>
      <xdr:spPr>
        <a:xfrm>
          <a:off x="12830175" y="1340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xdr:nvCxnSpPr>
        <xdr:cNvPr id="252" name="直線コネクタ 251"/>
        <xdr:cNvCxnSpPr/>
      </xdr:nvCxnSpPr>
      <xdr:spPr>
        <a:xfrm flipV="1">
          <a:off x="17021175" y="13754100"/>
          <a:ext cx="0" cy="16287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95250</xdr:rowOff>
    </xdr:from>
    <xdr:ext cx="762000" cy="257175"/>
    <xdr:sp>
      <xdr:nvSpPr>
        <xdr:cNvPr id="253" name="給与水準   （国との比較）最小値テキスト"/>
        <xdr:cNvSpPr txBox="1"/>
      </xdr:nvSpPr>
      <xdr:spPr>
        <a:xfrm>
          <a:off x="17106900" y="15354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101.3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xdr:nvCxnSpPr>
        <xdr:cNvPr id="254" name="直線コネクタ 253"/>
        <xdr:cNvCxnSpPr/>
      </xdr:nvCxnSpPr>
      <xdr:spPr>
        <a:xfrm>
          <a:off x="16925925" y="15382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123825</xdr:rowOff>
    </xdr:from>
    <xdr:ext cx="762000" cy="257175"/>
    <xdr:sp>
      <xdr:nvSpPr>
        <xdr:cNvPr id="255" name="給与水準   （国との比較）最大値テキスト"/>
        <xdr:cNvSpPr txBox="1"/>
      </xdr:nvSpPr>
      <xdr:spPr>
        <a:xfrm>
          <a:off x="17106900" y="13496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87.1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xdr:nvCxnSpPr>
        <xdr:cNvPr id="256" name="直線コネクタ 255"/>
        <xdr:cNvCxnSpPr/>
      </xdr:nvCxnSpPr>
      <xdr:spPr>
        <a:xfrm>
          <a:off x="16925925" y="13754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31750</xdr:rowOff>
    </xdr:to>
    <xdr:cxnSp>
      <xdr:nvCxnSpPr>
        <xdr:cNvPr id="257" name="直線コネクタ 256"/>
        <xdr:cNvCxnSpPr/>
      </xdr:nvCxnSpPr>
      <xdr:spPr>
        <a:xfrm>
          <a:off x="16182975" y="145923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57150</xdr:rowOff>
    </xdr:from>
    <xdr:ext cx="762000" cy="257175"/>
    <xdr:sp>
      <xdr:nvSpPr>
        <xdr:cNvPr id="258" name="給与水準   （国との比較）平均値テキスト"/>
        <xdr:cNvSpPr txBox="1"/>
      </xdr:nvSpPr>
      <xdr:spPr>
        <a:xfrm>
          <a:off x="17106900" y="14630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fLocksText="0">
      <xdr:nvSpPr>
        <xdr:cNvPr id="259" name="フローチャート: 判断 258"/>
        <xdr:cNvSpPr/>
      </xdr:nvSpPr>
      <xdr:spPr>
        <a:xfrm>
          <a:off x="16964025" y="14658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85</xdr:row>
      <xdr:rowOff>20259</xdr:rowOff>
    </xdr:from>
    <xdr:to>
      <xdr:col>77</xdr:col>
      <xdr:colOff>44450</xdr:colOff>
      <xdr:row>85</xdr:row>
      <xdr:rowOff>135164</xdr:rowOff>
    </xdr:to>
    <xdr:cxnSp>
      <xdr:nvCxnSpPr>
        <xdr:cNvPr id="260" name="直線コネクタ 259"/>
        <xdr:cNvCxnSpPr/>
      </xdr:nvCxnSpPr>
      <xdr:spPr>
        <a:xfrm flipV="1">
          <a:off x="15287625" y="1459230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fLocksText="0">
      <xdr:nvSpPr>
        <xdr:cNvPr id="261" name="フローチャート: 判断 260"/>
        <xdr:cNvSpPr/>
      </xdr:nvSpPr>
      <xdr:spPr>
        <a:xfrm>
          <a:off x="16125825" y="1466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86</xdr:row>
      <xdr:rowOff>9525</xdr:rowOff>
    </xdr:from>
    <xdr:ext cx="733425" cy="257175"/>
    <xdr:sp>
      <xdr:nvSpPr>
        <xdr:cNvPr id="262" name="テキスト ボックス 261"/>
        <xdr:cNvSpPr txBox="1"/>
      </xdr:nvSpPr>
      <xdr:spPr>
        <a:xfrm>
          <a:off x="15792450" y="147542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xdr:nvCxnSpPr>
        <xdr:cNvPr id="263" name="直線コネクタ 262"/>
        <xdr:cNvCxnSpPr/>
      </xdr:nvCxnSpPr>
      <xdr:spPr>
        <a:xfrm flipV="1">
          <a:off x="14401800" y="147066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fLocksText="0">
      <xdr:nvSpPr>
        <xdr:cNvPr id="264" name="フローチャート: 判断 263"/>
        <xdr:cNvSpPr/>
      </xdr:nvSpPr>
      <xdr:spPr>
        <a:xfrm>
          <a:off x="15240000" y="14668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86</xdr:row>
      <xdr:rowOff>9525</xdr:rowOff>
    </xdr:from>
    <xdr:ext cx="762000" cy="257175"/>
    <xdr:sp>
      <xdr:nvSpPr>
        <xdr:cNvPr id="265" name="テキスト ボックス 264"/>
        <xdr:cNvSpPr txBox="1"/>
      </xdr:nvSpPr>
      <xdr:spPr>
        <a:xfrm>
          <a:off x="14906625" y="1475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86</xdr:row>
      <xdr:rowOff>124582</xdr:rowOff>
    </xdr:to>
    <xdr:cxnSp>
      <xdr:nvCxnSpPr>
        <xdr:cNvPr id="266" name="直線コネクタ 265"/>
        <xdr:cNvCxnSpPr/>
      </xdr:nvCxnSpPr>
      <xdr:spPr>
        <a:xfrm flipV="1">
          <a:off x="13515975" y="1473517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fLocksText="0">
      <xdr:nvSpPr>
        <xdr:cNvPr id="267" name="フローチャート: 判断 266"/>
        <xdr:cNvSpPr/>
      </xdr:nvSpPr>
      <xdr:spPr>
        <a:xfrm>
          <a:off x="14354175" y="14630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84</xdr:row>
      <xdr:rowOff>0</xdr:rowOff>
    </xdr:from>
    <xdr:ext cx="762000" cy="257175"/>
    <xdr:sp>
      <xdr:nvSpPr>
        <xdr:cNvPr id="268" name="テキスト ボックス 267"/>
        <xdr:cNvSpPr txBox="1"/>
      </xdr:nvSpPr>
      <xdr:spPr>
        <a:xfrm>
          <a:off x="14020800" y="1440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fLocksText="0">
      <xdr:nvSpPr>
        <xdr:cNvPr id="269" name="フローチャート: 判断 268"/>
        <xdr:cNvSpPr/>
      </xdr:nvSpPr>
      <xdr:spPr>
        <a:xfrm>
          <a:off x="13458825" y="14601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83</xdr:row>
      <xdr:rowOff>142875</xdr:rowOff>
    </xdr:from>
    <xdr:ext cx="762000" cy="257175"/>
    <xdr:sp>
      <xdr:nvSpPr>
        <xdr:cNvPr id="270" name="テキスト ボックス 269"/>
        <xdr:cNvSpPr txBox="1"/>
      </xdr:nvSpPr>
      <xdr:spPr>
        <a:xfrm>
          <a:off x="13125450" y="14373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71" name="テキスト ボックス 270"/>
        <xdr:cNvSpPr txBox="1"/>
      </xdr:nvSpPr>
      <xdr:spPr>
        <a:xfrm>
          <a:off x="168021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72" name="テキスト ボックス 271"/>
        <xdr:cNvSpPr txBox="1"/>
      </xdr:nvSpPr>
      <xdr:spPr>
        <a:xfrm>
          <a:off x="15963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73" name="テキスト ボックス 272"/>
        <xdr:cNvSpPr txBox="1"/>
      </xdr:nvSpPr>
      <xdr:spPr>
        <a:xfrm>
          <a:off x="1506855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4" name="テキスト ボックス 273"/>
        <xdr:cNvSpPr txBox="1"/>
      </xdr:nvSpPr>
      <xdr:spPr>
        <a:xfrm>
          <a:off x="14182725"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5" name="テキスト ボックス 274"/>
        <xdr:cNvSpPr txBox="1"/>
      </xdr:nvSpPr>
      <xdr:spPr>
        <a:xfrm>
          <a:off x="13296900" y="1581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fLocksText="0">
      <xdr:nvSpPr>
        <xdr:cNvPr id="276" name="楕円 275"/>
        <xdr:cNvSpPr/>
      </xdr:nvSpPr>
      <xdr:spPr>
        <a:xfrm>
          <a:off x="16964025" y="14554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83</xdr:row>
      <xdr:rowOff>171450</xdr:rowOff>
    </xdr:from>
    <xdr:ext cx="762000" cy="257175"/>
    <xdr:sp>
      <xdr:nvSpPr>
        <xdr:cNvPr id="277" name="給与水準   （国との比較）該当値テキスト"/>
        <xdr:cNvSpPr txBox="1"/>
      </xdr:nvSpPr>
      <xdr:spPr>
        <a:xfrm>
          <a:off x="17106900" y="1440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fLocksText="0">
      <xdr:nvSpPr>
        <xdr:cNvPr id="278" name="楕円 277"/>
        <xdr:cNvSpPr/>
      </xdr:nvSpPr>
      <xdr:spPr>
        <a:xfrm>
          <a:off x="16125825" y="14544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83</xdr:row>
      <xdr:rowOff>85725</xdr:rowOff>
    </xdr:from>
    <xdr:ext cx="733425" cy="257175"/>
    <xdr:sp>
      <xdr:nvSpPr>
        <xdr:cNvPr id="279" name="テキスト ボックス 278"/>
        <xdr:cNvSpPr txBox="1"/>
      </xdr:nvSpPr>
      <xdr:spPr>
        <a:xfrm>
          <a:off x="15792450" y="143160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fLocksText="0">
      <xdr:nvSpPr>
        <xdr:cNvPr id="280" name="楕円 279"/>
        <xdr:cNvSpPr/>
      </xdr:nvSpPr>
      <xdr:spPr>
        <a:xfrm>
          <a:off x="15240000" y="14658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84</xdr:row>
      <xdr:rowOff>28575</xdr:rowOff>
    </xdr:from>
    <xdr:ext cx="762000" cy="257175"/>
    <xdr:sp>
      <xdr:nvSpPr>
        <xdr:cNvPr id="281" name="テキスト ボックス 280"/>
        <xdr:cNvSpPr txBox="1"/>
      </xdr:nvSpPr>
      <xdr:spPr>
        <a:xfrm>
          <a:off x="14906625" y="14430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fLocksText="0">
      <xdr:nvSpPr>
        <xdr:cNvPr id="282" name="楕円 281"/>
        <xdr:cNvSpPr/>
      </xdr:nvSpPr>
      <xdr:spPr>
        <a:xfrm>
          <a:off x="14354175" y="14678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86</xdr:row>
      <xdr:rowOff>19050</xdr:rowOff>
    </xdr:from>
    <xdr:ext cx="762000" cy="257175"/>
    <xdr:sp>
      <xdr:nvSpPr>
        <xdr:cNvPr id="283" name="テキスト ボックス 282"/>
        <xdr:cNvSpPr txBox="1"/>
      </xdr:nvSpPr>
      <xdr:spPr>
        <a:xfrm>
          <a:off x="14020800" y="1476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fLocksText="0">
      <xdr:nvSpPr>
        <xdr:cNvPr id="284" name="楕円 283"/>
        <xdr:cNvSpPr/>
      </xdr:nvSpPr>
      <xdr:spPr>
        <a:xfrm>
          <a:off x="13458825" y="14820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86</xdr:row>
      <xdr:rowOff>161925</xdr:rowOff>
    </xdr:from>
    <xdr:ext cx="762000" cy="257175"/>
    <xdr:sp>
      <xdr:nvSpPr>
        <xdr:cNvPr id="285" name="テキスト ボックス 284"/>
        <xdr:cNvSpPr txBox="1"/>
      </xdr:nvSpPr>
      <xdr:spPr>
        <a:xfrm>
          <a:off x="13125450" y="14906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86" name="正方形/長方形 285"/>
        <xdr:cNvSpPr/>
      </xdr:nvSpPr>
      <xdr:spPr>
        <a:xfrm>
          <a:off x="12830175" y="882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87" name="テキスト ボックス 286"/>
        <xdr:cNvSpPr txBox="1"/>
      </xdr:nvSpPr>
      <xdr:spPr>
        <a:xfrm>
          <a:off x="13344525" y="9191625"/>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88" name="テキスト ボックス 287"/>
        <xdr:cNvSpPr txBox="1"/>
      </xdr:nvSpPr>
      <xdr:spPr>
        <a:xfrm>
          <a:off x="15735300" y="916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[8.98</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89" name="正方形/長方形 288"/>
        <xdr:cNvSpPr/>
      </xdr:nvSpPr>
      <xdr:spPr>
        <a:xfrm>
          <a:off x="17973675" y="907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90" name="正方形/長方形 289"/>
        <xdr:cNvSpPr/>
      </xdr:nvSpPr>
      <xdr:spPr>
        <a:xfrm>
          <a:off x="17973675" y="926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91" name="正方形/長方形 290"/>
        <xdr:cNvSpPr/>
      </xdr:nvSpPr>
      <xdr:spPr>
        <a:xfrm>
          <a:off x="19621500"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92" name="正方形/長方形 291"/>
        <xdr:cNvSpPr/>
      </xdr:nvSpPr>
      <xdr:spPr>
        <a:xfrm>
          <a:off x="19621500"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93" name="正方形/長方形 292"/>
        <xdr:cNvSpPr/>
      </xdr:nvSpPr>
      <xdr:spPr>
        <a:xfrm>
          <a:off x="21078825" y="907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4" name="正方形/長方形 293"/>
        <xdr:cNvSpPr/>
      </xdr:nvSpPr>
      <xdr:spPr>
        <a:xfrm>
          <a:off x="21078825" y="926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5" name="正方形/長方形 294"/>
        <xdr:cNvSpPr/>
      </xdr:nvSpPr>
      <xdr:spPr>
        <a:xfrm>
          <a:off x="12830175" y="959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296" name="正方形/長方形 295"/>
        <xdr:cNvSpPr/>
      </xdr:nvSpPr>
      <xdr:spPr>
        <a:xfrm>
          <a:off x="18097500" y="959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297" name="正方形/長方形 296"/>
        <xdr:cNvSpPr/>
      </xdr:nvSpPr>
      <xdr:spPr>
        <a:xfrm>
          <a:off x="18097500" y="959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298" name="テキスト ボックス 297"/>
        <xdr:cNvSpPr txBox="1"/>
      </xdr:nvSpPr>
      <xdr:spPr>
        <a:xfrm>
          <a:off x="18221325" y="990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chemeClr val="tx1"/>
              </a:solidFill>
              <a:latin typeface="ＭＳ Ｐゴシック" panose="020B0600070205080204" pitchFamily="50" charset="-128"/>
              <a:ea typeface="ＭＳ Ｐゴシック" panose="020B0600070205080204" pitchFamily="50" charset="-128"/>
            </a:rPr>
            <a:t>　人口千人あたりの職員数は</a:t>
          </a:r>
          <a:r>
            <a:rPr altLang="ja-JP" lang="en-US" sz="1300">
              <a:solidFill>
                <a:schemeClr val="tx1"/>
              </a:solidFill>
              <a:latin typeface="ＭＳ Ｐゴシック" panose="020B0600070205080204" pitchFamily="50" charset="-128"/>
              <a:ea typeface="ＭＳ Ｐゴシック" panose="020B0600070205080204" pitchFamily="50" charset="-128"/>
            </a:rPr>
            <a:t>8.98</a:t>
          </a:r>
          <a:r>
            <a:rPr altLang="en-US" lang="ja-JP" sz="1300">
              <a:solidFill>
                <a:schemeClr val="tx1"/>
              </a:solidFill>
              <a:latin typeface="ＭＳ Ｐゴシック" panose="020B0600070205080204" pitchFamily="50" charset="-128"/>
              <a:ea typeface="ＭＳ Ｐゴシック" panose="020B0600070205080204" pitchFamily="50" charset="-128"/>
            </a:rPr>
            <a:t>人で類似団体平均を下回っているが、全国平均や長野県平均と比較すると多い傾向にある。</a:t>
          </a:r>
        </a:p>
        <a:p>
          <a:r>
            <a:rPr altLang="en-US" lang="ja-JP" sz="1300">
              <a:solidFill>
                <a:schemeClr val="tx1"/>
              </a:solidFill>
              <a:latin typeface="ＭＳ Ｐゴシック" panose="020B0600070205080204" pitchFamily="50" charset="-128"/>
              <a:ea typeface="ＭＳ Ｐゴシック" panose="020B0600070205080204" pitchFamily="50" charset="-128"/>
            </a:rPr>
            <a:t>　今後、行政事務の質を維持、向上し、多様化する住民の要求へ対応し、住民の福祉の増進を図るために、事務の効率化・合理化を図り、適切な定員管理に努める。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54</xdr:row>
      <xdr:rowOff>142875</xdr:rowOff>
    </xdr:from>
    <xdr:ext cx="352425" cy="228600"/>
    <xdr:sp>
      <xdr:nvSpPr>
        <xdr:cNvPr id="299" name="テキスト ボックス 298"/>
        <xdr:cNvSpPr txBox="1"/>
      </xdr:nvSpPr>
      <xdr:spPr>
        <a:xfrm>
          <a:off x="12782550" y="94011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xdr:nvCxnSpPr>
        <xdr:cNvPr id="300" name="直線コネクタ 299"/>
        <xdr:cNvCxnSpPr/>
      </xdr:nvCxnSpPr>
      <xdr:spPr>
        <a:xfrm>
          <a:off x="12830175" y="1200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69</xdr:row>
      <xdr:rowOff>28575</xdr:rowOff>
    </xdr:from>
    <xdr:ext cx="762000" cy="257175"/>
    <xdr:sp>
      <xdr:nvSpPr>
        <xdr:cNvPr id="301" name="テキスト ボックス 300"/>
        <xdr:cNvSpPr txBox="1"/>
      </xdr:nvSpPr>
      <xdr:spPr>
        <a:xfrm>
          <a:off x="12058650" y="1185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xdr:nvCxnSpPr>
        <xdr:cNvPr id="302" name="直線コネクタ 301"/>
        <xdr:cNvCxnSpPr/>
      </xdr:nvCxnSpPr>
      <xdr:spPr>
        <a:xfrm>
          <a:off x="12830175" y="116014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66</xdr:row>
      <xdr:rowOff>142875</xdr:rowOff>
    </xdr:from>
    <xdr:ext cx="762000" cy="257175"/>
    <xdr:sp>
      <xdr:nvSpPr>
        <xdr:cNvPr id="303" name="テキスト ボックス 302"/>
        <xdr:cNvSpPr txBox="1"/>
      </xdr:nvSpPr>
      <xdr:spPr>
        <a:xfrm>
          <a:off x="12058650" y="11458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xdr:nvCxnSpPr>
        <xdr:cNvPr id="304" name="直線コネクタ 303"/>
        <xdr:cNvCxnSpPr/>
      </xdr:nvCxnSpPr>
      <xdr:spPr>
        <a:xfrm>
          <a:off x="12830175" y="112014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64</xdr:row>
      <xdr:rowOff>85725</xdr:rowOff>
    </xdr:from>
    <xdr:ext cx="762000" cy="257175"/>
    <xdr:sp>
      <xdr:nvSpPr>
        <xdr:cNvPr id="305" name="テキスト ボックス 304"/>
        <xdr:cNvSpPr txBox="1"/>
      </xdr:nvSpPr>
      <xdr:spPr>
        <a:xfrm>
          <a:off x="12058650" y="11058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xdr:nvCxnSpPr>
        <xdr:cNvPr id="306" name="直線コネクタ 305"/>
        <xdr:cNvCxnSpPr/>
      </xdr:nvCxnSpPr>
      <xdr:spPr>
        <a:xfrm>
          <a:off x="12830175" y="1079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62</xdr:row>
      <xdr:rowOff>19050</xdr:rowOff>
    </xdr:from>
    <xdr:ext cx="762000" cy="257175"/>
    <xdr:sp>
      <xdr:nvSpPr>
        <xdr:cNvPr id="307" name="テキスト ボックス 306"/>
        <xdr:cNvSpPr txBox="1"/>
      </xdr:nvSpPr>
      <xdr:spPr>
        <a:xfrm>
          <a:off x="12058650" y="1064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xdr:nvCxnSpPr>
        <xdr:cNvPr id="308" name="直線コネクタ 307"/>
        <xdr:cNvCxnSpPr/>
      </xdr:nvCxnSpPr>
      <xdr:spPr>
        <a:xfrm>
          <a:off x="12830175" y="1039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59</xdr:row>
      <xdr:rowOff>133350</xdr:rowOff>
    </xdr:from>
    <xdr:ext cx="762000" cy="257175"/>
    <xdr:sp>
      <xdr:nvSpPr>
        <xdr:cNvPr id="309" name="テキスト ボックス 308"/>
        <xdr:cNvSpPr txBox="1"/>
      </xdr:nvSpPr>
      <xdr:spPr>
        <a:xfrm>
          <a:off x="12058650" y="10248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xdr:nvCxnSpPr>
        <xdr:cNvPr id="310" name="直線コネクタ 309"/>
        <xdr:cNvCxnSpPr/>
      </xdr:nvCxnSpPr>
      <xdr:spPr>
        <a:xfrm>
          <a:off x="12830175" y="9991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57</xdr:row>
      <xdr:rowOff>76200</xdr:rowOff>
    </xdr:from>
    <xdr:ext cx="762000" cy="257175"/>
    <xdr:sp>
      <xdr:nvSpPr>
        <xdr:cNvPr id="311" name="テキスト ボックス 310"/>
        <xdr:cNvSpPr txBox="1"/>
      </xdr:nvSpPr>
      <xdr:spPr>
        <a:xfrm>
          <a:off x="12058650" y="9848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xdr:nvCxnSpPr>
        <xdr:cNvPr id="312" name="直線コネクタ 311"/>
        <xdr:cNvCxnSpPr/>
      </xdr:nvCxnSpPr>
      <xdr:spPr>
        <a:xfrm>
          <a:off x="12830175" y="959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55</xdr:row>
      <xdr:rowOff>19050</xdr:rowOff>
    </xdr:from>
    <xdr:ext cx="762000" cy="257175"/>
    <xdr:sp>
      <xdr:nvSpPr>
        <xdr:cNvPr id="313" name="テキスト ボックス 312"/>
        <xdr:cNvSpPr txBox="1"/>
      </xdr:nvSpPr>
      <xdr:spPr>
        <a:xfrm>
          <a:off x="12058650" y="9448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4" name="定員管理の状況グラフ枠"/>
        <xdr:cNvSpPr/>
      </xdr:nvSpPr>
      <xdr:spPr>
        <a:xfrm>
          <a:off x="12830175" y="959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xdr:nvCxnSpPr>
        <xdr:cNvPr id="315" name="直線コネクタ 314"/>
        <xdr:cNvCxnSpPr/>
      </xdr:nvCxnSpPr>
      <xdr:spPr>
        <a:xfrm flipV="1">
          <a:off x="17021175" y="10239375"/>
          <a:ext cx="0" cy="12287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123825</xdr:rowOff>
    </xdr:from>
    <xdr:ext cx="762000" cy="257175"/>
    <xdr:sp>
      <xdr:nvSpPr>
        <xdr:cNvPr id="316" name="定員管理の状況最小値テキスト"/>
        <xdr:cNvSpPr txBox="1"/>
      </xdr:nvSpPr>
      <xdr:spPr>
        <a:xfrm>
          <a:off x="17106900" y="11439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23.39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xdr:nvCxnSpPr>
        <xdr:cNvPr id="317" name="直線コネクタ 316"/>
        <xdr:cNvCxnSpPr/>
      </xdr:nvCxnSpPr>
      <xdr:spPr>
        <a:xfrm>
          <a:off x="16925925" y="11468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38100</xdr:rowOff>
    </xdr:from>
    <xdr:ext cx="762000" cy="257175"/>
    <xdr:sp>
      <xdr:nvSpPr>
        <xdr:cNvPr id="318" name="定員管理の状況最大値テキスト"/>
        <xdr:cNvSpPr txBox="1"/>
      </xdr:nvSpPr>
      <xdr:spPr>
        <a:xfrm>
          <a:off x="17106900" y="9982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xdr:nvCxnSpPr>
        <xdr:cNvPr id="319" name="直線コネクタ 318"/>
        <xdr:cNvCxnSpPr/>
      </xdr:nvCxnSpPr>
      <xdr:spPr>
        <a:xfrm>
          <a:off x="16925925" y="10239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23792</xdr:rowOff>
    </xdr:from>
    <xdr:to>
      <xdr:col>81</xdr:col>
      <xdr:colOff>44450</xdr:colOff>
      <xdr:row>60</xdr:row>
      <xdr:rowOff>39074</xdr:rowOff>
    </xdr:to>
    <xdr:cxnSp>
      <xdr:nvCxnSpPr>
        <xdr:cNvPr id="320" name="直線コネクタ 319"/>
        <xdr:cNvCxnSpPr/>
      </xdr:nvCxnSpPr>
      <xdr:spPr>
        <a:xfrm flipV="1">
          <a:off x="16182975" y="103060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19050</xdr:rowOff>
    </xdr:from>
    <xdr:ext cx="762000" cy="257175"/>
    <xdr:sp>
      <xdr:nvSpPr>
        <xdr:cNvPr id="321" name="定員管理の状況平均値テキスト"/>
        <xdr:cNvSpPr txBox="1"/>
      </xdr:nvSpPr>
      <xdr:spPr>
        <a:xfrm>
          <a:off x="17106900" y="10648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fLocksText="0">
      <xdr:nvSpPr>
        <xdr:cNvPr id="322" name="フローチャート: 判断 321"/>
        <xdr:cNvSpPr/>
      </xdr:nvSpPr>
      <xdr:spPr>
        <a:xfrm>
          <a:off x="16964025" y="10677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60</xdr:row>
      <xdr:rowOff>39074</xdr:rowOff>
    </xdr:from>
    <xdr:to>
      <xdr:col>77</xdr:col>
      <xdr:colOff>44450</xdr:colOff>
      <xdr:row>60</xdr:row>
      <xdr:rowOff>109051</xdr:rowOff>
    </xdr:to>
    <xdr:cxnSp>
      <xdr:nvCxnSpPr>
        <xdr:cNvPr id="323" name="直線コネクタ 322"/>
        <xdr:cNvCxnSpPr/>
      </xdr:nvCxnSpPr>
      <xdr:spPr>
        <a:xfrm flipV="1">
          <a:off x="15287625" y="103251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fLocksText="0">
      <xdr:nvSpPr>
        <xdr:cNvPr id="324" name="フローチャート: 判断 323"/>
        <xdr:cNvSpPr/>
      </xdr:nvSpPr>
      <xdr:spPr>
        <a:xfrm>
          <a:off x="1612582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62</xdr:row>
      <xdr:rowOff>104775</xdr:rowOff>
    </xdr:from>
    <xdr:ext cx="733425" cy="257175"/>
    <xdr:sp>
      <xdr:nvSpPr>
        <xdr:cNvPr id="325" name="テキスト ボックス 324"/>
        <xdr:cNvSpPr txBox="1"/>
      </xdr:nvSpPr>
      <xdr:spPr>
        <a:xfrm>
          <a:off x="15792450" y="107346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98594</xdr:rowOff>
    </xdr:from>
    <xdr:to>
      <xdr:col>72</xdr:col>
      <xdr:colOff>203200</xdr:colOff>
      <xdr:row>60</xdr:row>
      <xdr:rowOff>109051</xdr:rowOff>
    </xdr:to>
    <xdr:cxnSp>
      <xdr:nvCxnSpPr>
        <xdr:cNvPr id="326" name="直線コネクタ 325"/>
        <xdr:cNvCxnSpPr/>
      </xdr:nvCxnSpPr>
      <xdr:spPr>
        <a:xfrm>
          <a:off x="14401800" y="10382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fLocksText="0">
      <xdr:nvSpPr>
        <xdr:cNvPr id="327" name="フローチャート: 判断 326"/>
        <xdr:cNvSpPr/>
      </xdr:nvSpPr>
      <xdr:spPr>
        <a:xfrm>
          <a:off x="15240000"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62</xdr:row>
      <xdr:rowOff>104775</xdr:rowOff>
    </xdr:from>
    <xdr:ext cx="762000" cy="257175"/>
    <xdr:sp>
      <xdr:nvSpPr>
        <xdr:cNvPr id="328" name="テキスト ボックス 327"/>
        <xdr:cNvSpPr txBox="1"/>
      </xdr:nvSpPr>
      <xdr:spPr>
        <a:xfrm>
          <a:off x="14906625"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98594</xdr:rowOff>
    </xdr:from>
    <xdr:to>
      <xdr:col>68</xdr:col>
      <xdr:colOff>152400</xdr:colOff>
      <xdr:row>60</xdr:row>
      <xdr:rowOff>123529</xdr:rowOff>
    </xdr:to>
    <xdr:cxnSp>
      <xdr:nvCxnSpPr>
        <xdr:cNvPr id="329" name="直線コネクタ 328"/>
        <xdr:cNvCxnSpPr/>
      </xdr:nvCxnSpPr>
      <xdr:spPr>
        <a:xfrm flipV="1">
          <a:off x="13515975" y="103822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fLocksText="0">
      <xdr:nvSpPr>
        <xdr:cNvPr id="330" name="フローチャート: 判断 329"/>
        <xdr:cNvSpPr/>
      </xdr:nvSpPr>
      <xdr:spPr>
        <a:xfrm>
          <a:off x="1435417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62</xdr:row>
      <xdr:rowOff>104775</xdr:rowOff>
    </xdr:from>
    <xdr:ext cx="762000" cy="257175"/>
    <xdr:sp>
      <xdr:nvSpPr>
        <xdr:cNvPr id="331" name="テキスト ボックス 330"/>
        <xdr:cNvSpPr txBox="1"/>
      </xdr:nvSpPr>
      <xdr:spPr>
        <a:xfrm>
          <a:off x="14020800"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fLocksText="0">
      <xdr:nvSpPr>
        <xdr:cNvPr id="332" name="フローチャート: 判断 331"/>
        <xdr:cNvSpPr/>
      </xdr:nvSpPr>
      <xdr:spPr>
        <a:xfrm>
          <a:off x="13458825" y="10648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62</xdr:row>
      <xdr:rowOff>104775</xdr:rowOff>
    </xdr:from>
    <xdr:ext cx="762000" cy="257175"/>
    <xdr:sp>
      <xdr:nvSpPr>
        <xdr:cNvPr id="333" name="テキスト ボックス 332"/>
        <xdr:cNvSpPr txBox="1"/>
      </xdr:nvSpPr>
      <xdr:spPr>
        <a:xfrm>
          <a:off x="13125450" y="10734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4" name="テキスト ボックス 333"/>
        <xdr:cNvSpPr txBox="1"/>
      </xdr:nvSpPr>
      <xdr:spPr>
        <a:xfrm>
          <a:off x="168021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5" name="テキスト ボックス 334"/>
        <xdr:cNvSpPr txBox="1"/>
      </xdr:nvSpPr>
      <xdr:spPr>
        <a:xfrm>
          <a:off x="15963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36" name="テキスト ボックス 335"/>
        <xdr:cNvSpPr txBox="1"/>
      </xdr:nvSpPr>
      <xdr:spPr>
        <a:xfrm>
          <a:off x="1506855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37" name="テキスト ボックス 336"/>
        <xdr:cNvSpPr txBox="1"/>
      </xdr:nvSpPr>
      <xdr:spPr>
        <a:xfrm>
          <a:off x="14182725"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38" name="テキスト ボックス 337"/>
        <xdr:cNvSpPr txBox="1"/>
      </xdr:nvSpPr>
      <xdr:spPr>
        <a:xfrm>
          <a:off x="13296900" y="1200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144442</xdr:rowOff>
    </xdr:from>
    <xdr:to>
      <xdr:col>81</xdr:col>
      <xdr:colOff>95250</xdr:colOff>
      <xdr:row>60</xdr:row>
      <xdr:rowOff>74592</xdr:rowOff>
    </xdr:to>
    <xdr:sp fLocksText="0">
      <xdr:nvSpPr>
        <xdr:cNvPr id="339" name="楕円 338"/>
        <xdr:cNvSpPr/>
      </xdr:nvSpPr>
      <xdr:spPr>
        <a:xfrm>
          <a:off x="16964025" y="10258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59</xdr:row>
      <xdr:rowOff>66675</xdr:rowOff>
    </xdr:from>
    <xdr:ext cx="762000" cy="257175"/>
    <xdr:sp>
      <xdr:nvSpPr>
        <xdr:cNvPr id="340" name="定員管理の状況該当値テキスト"/>
        <xdr:cNvSpPr txBox="1"/>
      </xdr:nvSpPr>
      <xdr:spPr>
        <a:xfrm>
          <a:off x="17106900" y="10182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159724</xdr:rowOff>
    </xdr:from>
    <xdr:to>
      <xdr:col>77</xdr:col>
      <xdr:colOff>95250</xdr:colOff>
      <xdr:row>60</xdr:row>
      <xdr:rowOff>89874</xdr:rowOff>
    </xdr:to>
    <xdr:sp fLocksText="0">
      <xdr:nvSpPr>
        <xdr:cNvPr id="341" name="楕円 340"/>
        <xdr:cNvSpPr/>
      </xdr:nvSpPr>
      <xdr:spPr>
        <a:xfrm>
          <a:off x="16125825" y="10277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58</xdr:row>
      <xdr:rowOff>104775</xdr:rowOff>
    </xdr:from>
    <xdr:ext cx="733425" cy="257175"/>
    <xdr:sp>
      <xdr:nvSpPr>
        <xdr:cNvPr id="342" name="テキスト ボックス 341"/>
        <xdr:cNvSpPr txBox="1"/>
      </xdr:nvSpPr>
      <xdr:spPr>
        <a:xfrm>
          <a:off x="15792450" y="100488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58251</xdr:rowOff>
    </xdr:from>
    <xdr:to>
      <xdr:col>73</xdr:col>
      <xdr:colOff>44450</xdr:colOff>
      <xdr:row>60</xdr:row>
      <xdr:rowOff>159851</xdr:rowOff>
    </xdr:to>
    <xdr:sp fLocksText="0">
      <xdr:nvSpPr>
        <xdr:cNvPr id="343" name="楕円 342"/>
        <xdr:cNvSpPr/>
      </xdr:nvSpPr>
      <xdr:spPr>
        <a:xfrm>
          <a:off x="15240000" y="1034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58</xdr:row>
      <xdr:rowOff>171450</xdr:rowOff>
    </xdr:from>
    <xdr:ext cx="762000" cy="257175"/>
    <xdr:sp>
      <xdr:nvSpPr>
        <xdr:cNvPr id="344" name="テキスト ボックス 343"/>
        <xdr:cNvSpPr txBox="1"/>
      </xdr:nvSpPr>
      <xdr:spPr>
        <a:xfrm>
          <a:off x="14906625" y="10115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47794</xdr:rowOff>
    </xdr:from>
    <xdr:to>
      <xdr:col>68</xdr:col>
      <xdr:colOff>203200</xdr:colOff>
      <xdr:row>60</xdr:row>
      <xdr:rowOff>149394</xdr:rowOff>
    </xdr:to>
    <xdr:sp fLocksText="0">
      <xdr:nvSpPr>
        <xdr:cNvPr id="345" name="楕円 344"/>
        <xdr:cNvSpPr/>
      </xdr:nvSpPr>
      <xdr:spPr>
        <a:xfrm>
          <a:off x="14354175" y="10334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58</xdr:row>
      <xdr:rowOff>161925</xdr:rowOff>
    </xdr:from>
    <xdr:ext cx="762000" cy="257175"/>
    <xdr:sp>
      <xdr:nvSpPr>
        <xdr:cNvPr id="346" name="テキスト ボックス 345"/>
        <xdr:cNvSpPr txBox="1"/>
      </xdr:nvSpPr>
      <xdr:spPr>
        <a:xfrm>
          <a:off x="14020800" y="10106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72729</xdr:rowOff>
    </xdr:from>
    <xdr:to>
      <xdr:col>64</xdr:col>
      <xdr:colOff>152400</xdr:colOff>
      <xdr:row>61</xdr:row>
      <xdr:rowOff>2879</xdr:rowOff>
    </xdr:to>
    <xdr:sp fLocksText="0">
      <xdr:nvSpPr>
        <xdr:cNvPr id="347" name="楕円 346"/>
        <xdr:cNvSpPr/>
      </xdr:nvSpPr>
      <xdr:spPr>
        <a:xfrm>
          <a:off x="13458825" y="103632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59</xdr:row>
      <xdr:rowOff>9525</xdr:rowOff>
    </xdr:from>
    <xdr:ext cx="762000" cy="257175"/>
    <xdr:sp>
      <xdr:nvSpPr>
        <xdr:cNvPr id="348" name="テキスト ボックス 347"/>
        <xdr:cNvSpPr txBox="1"/>
      </xdr:nvSpPr>
      <xdr:spPr>
        <a:xfrm>
          <a:off x="13125450" y="10125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49" name="正方形/長方形 348"/>
        <xdr:cNvSpPr/>
      </xdr:nvSpPr>
      <xdr:spPr>
        <a:xfrm>
          <a:off x="12830175" y="501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50" name="テキスト ボックス 349"/>
        <xdr:cNvSpPr txBox="1"/>
      </xdr:nvSpPr>
      <xdr:spPr>
        <a:xfrm>
          <a:off x="13668375" y="5381625"/>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51" name="テキスト ボックス 350"/>
        <xdr:cNvSpPr txBox="1"/>
      </xdr:nvSpPr>
      <xdr:spPr>
        <a:xfrm>
          <a:off x="15401925" y="535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[12.1%]</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52" name="正方形/長方形 351"/>
        <xdr:cNvSpPr/>
      </xdr:nvSpPr>
      <xdr:spPr>
        <a:xfrm>
          <a:off x="17973675" y="526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53" name="正方形/長方形 352"/>
        <xdr:cNvSpPr/>
      </xdr:nvSpPr>
      <xdr:spPr>
        <a:xfrm>
          <a:off x="17973675" y="545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4" name="正方形/長方形 353"/>
        <xdr:cNvSpPr/>
      </xdr:nvSpPr>
      <xdr:spPr>
        <a:xfrm>
          <a:off x="19621500"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5" name="正方形/長方形 354"/>
        <xdr:cNvSpPr/>
      </xdr:nvSpPr>
      <xdr:spPr>
        <a:xfrm>
          <a:off x="19621500"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56" name="正方形/長方形 355"/>
        <xdr:cNvSpPr/>
      </xdr:nvSpPr>
      <xdr:spPr>
        <a:xfrm>
          <a:off x="21078825" y="526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57" name="正方形/長方形 356"/>
        <xdr:cNvSpPr/>
      </xdr:nvSpPr>
      <xdr:spPr>
        <a:xfrm>
          <a:off x="21078825" y="545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58" name="正方形/長方形 357"/>
        <xdr:cNvSpPr/>
      </xdr:nvSpPr>
      <xdr:spPr>
        <a:xfrm>
          <a:off x="12830175" y="578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59" name="正方形/長方形 358"/>
        <xdr:cNvSpPr/>
      </xdr:nvSpPr>
      <xdr:spPr>
        <a:xfrm>
          <a:off x="18097500" y="578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60" name="正方形/長方形 359"/>
        <xdr:cNvSpPr/>
      </xdr:nvSpPr>
      <xdr:spPr>
        <a:xfrm>
          <a:off x="18097500" y="578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61" name="テキスト ボックス 360"/>
        <xdr:cNvSpPr txBox="1"/>
      </xdr:nvSpPr>
      <xdr:spPr>
        <a:xfrm>
          <a:off x="18221325" y="609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過去（平成</a:t>
          </a:r>
          <a:r>
            <a:rPr altLang="ja-JP" lang="en-US" sz="1300">
              <a:solidFill>
                <a:srgbClr val="000000"/>
              </a:solidFill>
              <a:latin typeface="ＭＳ Ｐゴシック" panose="020B0600070205080204" pitchFamily="50" charset="-128"/>
              <a:ea typeface="ＭＳ Ｐゴシック" panose="020B0600070205080204" pitchFamily="50" charset="-128"/>
            </a:rPr>
            <a:t>18.19</a:t>
          </a:r>
          <a:r>
            <a:rPr altLang="en-US" lang="ja-JP" sz="1300">
              <a:solidFill>
                <a:srgbClr val="000000"/>
              </a:solidFill>
              <a:latin typeface="ＭＳ Ｐゴシック" panose="020B0600070205080204" pitchFamily="50" charset="-128"/>
              <a:ea typeface="ＭＳ Ｐゴシック" panose="020B0600070205080204" pitchFamily="50" charset="-128"/>
            </a:rPr>
            <a:t>年度）に</a:t>
          </a:r>
          <a:r>
            <a:rPr altLang="ja-JP" lang="en-US" sz="1300">
              <a:solidFill>
                <a:srgbClr val="000000"/>
              </a:solidFill>
              <a:latin typeface="ＭＳ Ｐゴシック" panose="020B0600070205080204" pitchFamily="50" charset="-128"/>
              <a:ea typeface="ＭＳ Ｐゴシック" panose="020B0600070205080204" pitchFamily="50" charset="-128"/>
            </a:rPr>
            <a:t>18</a:t>
          </a:r>
          <a:r>
            <a:rPr altLang="en-US" lang="ja-JP" sz="1300">
              <a:solidFill>
                <a:srgbClr val="000000"/>
              </a:solidFill>
              <a:latin typeface="ＭＳ Ｐゴシック" panose="020B0600070205080204" pitchFamily="50" charset="-128"/>
              <a:ea typeface="ＭＳ Ｐゴシック" panose="020B0600070205080204" pitchFamily="50" charset="-128"/>
            </a:rPr>
            <a:t>％を超え地方債許可団体へ移行したが、平成</a:t>
          </a:r>
          <a:r>
            <a:rPr altLang="ja-JP" lang="en-US" sz="1300">
              <a:solidFill>
                <a:srgbClr val="000000"/>
              </a:solidFill>
              <a:latin typeface="ＭＳ Ｐゴシック" panose="020B0600070205080204" pitchFamily="50" charset="-128"/>
              <a:ea typeface="ＭＳ Ｐゴシック" panose="020B0600070205080204" pitchFamily="50" charset="-128"/>
            </a:rPr>
            <a:t>20</a:t>
          </a:r>
          <a:r>
            <a:rPr altLang="en-US" lang="ja-JP" sz="1300">
              <a:solidFill>
                <a:srgbClr val="000000"/>
              </a:solidFill>
              <a:latin typeface="ＭＳ Ｐゴシック" panose="020B0600070205080204" pitchFamily="50" charset="-128"/>
              <a:ea typeface="ＭＳ Ｐゴシック" panose="020B0600070205080204" pitchFamily="50" charset="-128"/>
            </a:rPr>
            <a:t>年度に</a:t>
          </a:r>
          <a:r>
            <a:rPr altLang="ja-JP" lang="en-US" sz="1300">
              <a:solidFill>
                <a:srgbClr val="000000"/>
              </a:solidFill>
              <a:latin typeface="ＭＳ Ｐゴシック" panose="020B0600070205080204" pitchFamily="50" charset="-128"/>
              <a:ea typeface="ＭＳ Ｐゴシック" panose="020B0600070205080204" pitchFamily="50" charset="-128"/>
            </a:rPr>
            <a:t>17.6</a:t>
          </a:r>
          <a:r>
            <a:rPr altLang="en-US" lang="ja-JP" sz="1300">
              <a:solidFill>
                <a:srgbClr val="000000"/>
              </a:solidFill>
              <a:latin typeface="ＭＳ Ｐゴシック" panose="020B0600070205080204" pitchFamily="50" charset="-128"/>
              <a:ea typeface="ＭＳ Ｐゴシック" panose="020B0600070205080204" pitchFamily="50" charset="-128"/>
            </a:rPr>
            <a:t>％に減少し地方債協議団体へ戻った。その後良好な数値を維持していたが、近年の大型事業の実施により実質公債費比率が上昇傾向にあった。令和</a:t>
          </a:r>
          <a:r>
            <a:rPr altLang="ja-JP" lang="en-US" sz="1300">
              <a:solidFill>
                <a:srgbClr val="000000"/>
              </a:solidFill>
              <a:latin typeface="ＭＳ Ｐゴシック" panose="020B0600070205080204" pitchFamily="50" charset="-128"/>
              <a:ea typeface="ＭＳ Ｐゴシック" panose="020B0600070205080204" pitchFamily="50" charset="-128"/>
            </a:rPr>
            <a:t>2</a:t>
          </a:r>
          <a:r>
            <a:rPr altLang="en-US" lang="ja-JP" sz="1300">
              <a:solidFill>
                <a:srgbClr val="000000"/>
              </a:solidFill>
              <a:latin typeface="ＭＳ Ｐゴシック" panose="020B0600070205080204" pitchFamily="50" charset="-128"/>
              <a:ea typeface="ＭＳ Ｐゴシック" panose="020B0600070205080204" pitchFamily="50" charset="-128"/>
            </a:rPr>
            <a:t>年以降は地方債発行を抑制していたこともあり、今後は減少していくことが予想される。</a:t>
          </a:r>
        </a:p>
        <a:p>
          <a:r>
            <a:rPr altLang="en-US" lang="ja-JP" sz="1300">
              <a:solidFill>
                <a:srgbClr val="000000"/>
              </a:solidFill>
              <a:latin typeface="ＭＳ Ｐゴシック" panose="020B0600070205080204" pitchFamily="50" charset="-128"/>
              <a:ea typeface="ＭＳ Ｐゴシック" panose="020B0600070205080204" pitchFamily="50" charset="-128"/>
            </a:rPr>
            <a:t>　地方債発行の抑制や繰上償還の活用、また、町の総合計画や実施計画に沿った選択と集中により、世代負担のバランスを保った健全な財政運営に努める。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32</xdr:row>
      <xdr:rowOff>104775</xdr:rowOff>
    </xdr:from>
    <xdr:ext cx="295275" cy="228600"/>
    <xdr:sp>
      <xdr:nvSpPr>
        <xdr:cNvPr id="362" name="テキスト ボックス 361"/>
        <xdr:cNvSpPr txBox="1"/>
      </xdr:nvSpPr>
      <xdr:spPr>
        <a:xfrm>
          <a:off x="12782550" y="559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xdr:nvCxnSpPr>
        <xdr:cNvPr id="363" name="直線コネクタ 362"/>
        <xdr:cNvCxnSpPr/>
      </xdr:nvCxnSpPr>
      <xdr:spPr>
        <a:xfrm>
          <a:off x="12830175" y="819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46</xdr:row>
      <xdr:rowOff>161925</xdr:rowOff>
    </xdr:from>
    <xdr:ext cx="762000" cy="257175"/>
    <xdr:sp>
      <xdr:nvSpPr>
        <xdr:cNvPr id="364" name="テキスト ボックス 363"/>
        <xdr:cNvSpPr txBox="1"/>
      </xdr:nvSpPr>
      <xdr:spPr>
        <a:xfrm>
          <a:off x="12058650" y="804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xdr:nvCxnSpPr>
        <xdr:cNvPr id="365" name="直線コネクタ 364"/>
        <xdr:cNvCxnSpPr/>
      </xdr:nvCxnSpPr>
      <xdr:spPr>
        <a:xfrm>
          <a:off x="12830175" y="7705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44</xdr:row>
      <xdr:rowOff>19050</xdr:rowOff>
    </xdr:from>
    <xdr:ext cx="762000" cy="257175"/>
    <xdr:sp>
      <xdr:nvSpPr>
        <xdr:cNvPr id="366" name="テキスト ボックス 365"/>
        <xdr:cNvSpPr txBox="1"/>
      </xdr:nvSpPr>
      <xdr:spPr>
        <a:xfrm>
          <a:off x="12058650" y="7562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xdr:nvCxnSpPr>
        <xdr:cNvPr id="367" name="直線コネクタ 366"/>
        <xdr:cNvCxnSpPr/>
      </xdr:nvCxnSpPr>
      <xdr:spPr>
        <a:xfrm>
          <a:off x="12830175" y="7229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41</xdr:row>
      <xdr:rowOff>57150</xdr:rowOff>
    </xdr:from>
    <xdr:ext cx="762000" cy="257175"/>
    <xdr:sp>
      <xdr:nvSpPr>
        <xdr:cNvPr id="368" name="テキスト ボックス 367"/>
        <xdr:cNvSpPr txBox="1"/>
      </xdr:nvSpPr>
      <xdr:spPr>
        <a:xfrm>
          <a:off x="12058650" y="7086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xdr:nvCxnSpPr>
        <xdr:cNvPr id="369" name="直線コネクタ 368"/>
        <xdr:cNvCxnSpPr/>
      </xdr:nvCxnSpPr>
      <xdr:spPr>
        <a:xfrm>
          <a:off x="12830175" y="6743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38</xdr:row>
      <xdr:rowOff>85725</xdr:rowOff>
    </xdr:from>
    <xdr:ext cx="762000" cy="257175"/>
    <xdr:sp>
      <xdr:nvSpPr>
        <xdr:cNvPr id="370" name="テキスト ボックス 369"/>
        <xdr:cNvSpPr txBox="1"/>
      </xdr:nvSpPr>
      <xdr:spPr>
        <a:xfrm>
          <a:off x="12058650" y="6600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xdr:nvCxnSpPr>
        <xdr:cNvPr id="371" name="直線コネクタ 370"/>
        <xdr:cNvCxnSpPr/>
      </xdr:nvCxnSpPr>
      <xdr:spPr>
        <a:xfrm>
          <a:off x="12830175" y="62579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35</xdr:row>
      <xdr:rowOff>114300</xdr:rowOff>
    </xdr:from>
    <xdr:ext cx="762000" cy="257175"/>
    <xdr:sp>
      <xdr:nvSpPr>
        <xdr:cNvPr id="372" name="テキスト ボックス 371"/>
        <xdr:cNvSpPr txBox="1"/>
      </xdr:nvSpPr>
      <xdr:spPr>
        <a:xfrm>
          <a:off x="12058650" y="6115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xdr:nvCxnSpPr>
        <xdr:cNvPr id="373" name="直線コネクタ 372"/>
        <xdr:cNvCxnSpPr/>
      </xdr:nvCxnSpPr>
      <xdr:spPr>
        <a:xfrm>
          <a:off x="12830175" y="578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fLocksText="0">
      <xdr:nvSpPr>
        <xdr:cNvPr id="374" name="公債費負担の状況グラフ枠"/>
        <xdr:cNvSpPr/>
      </xdr:nvSpPr>
      <xdr:spPr>
        <a:xfrm>
          <a:off x="12830175" y="578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xdr:nvCxnSpPr>
        <xdr:cNvPr id="375" name="直線コネクタ 374"/>
        <xdr:cNvCxnSpPr/>
      </xdr:nvCxnSpPr>
      <xdr:spPr>
        <a:xfrm flipV="1">
          <a:off x="17021175" y="6210300"/>
          <a:ext cx="0" cy="15525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19050</xdr:rowOff>
    </xdr:from>
    <xdr:ext cx="762000" cy="257175"/>
    <xdr:sp>
      <xdr:nvSpPr>
        <xdr:cNvPr id="376" name="公債費負担の状況最小値テキスト"/>
        <xdr:cNvSpPr txBox="1"/>
      </xdr:nvSpPr>
      <xdr:spPr>
        <a:xfrm>
          <a:off x="17106900" y="7734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15.6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xdr:nvCxnSpPr>
        <xdr:cNvPr id="377" name="直線コネクタ 376"/>
        <xdr:cNvCxnSpPr/>
      </xdr:nvCxnSpPr>
      <xdr:spPr>
        <a:xfrm>
          <a:off x="16925925" y="7762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123825</xdr:rowOff>
    </xdr:from>
    <xdr:ext cx="762000" cy="257175"/>
    <xdr:sp>
      <xdr:nvSpPr>
        <xdr:cNvPr id="378" name="公債費負担の状況最大値テキスト"/>
        <xdr:cNvSpPr txBox="1"/>
      </xdr:nvSpPr>
      <xdr:spPr>
        <a:xfrm>
          <a:off x="17106900" y="595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0.5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xdr:nvCxnSpPr>
        <xdr:cNvPr id="379" name="直線コネクタ 378"/>
        <xdr:cNvCxnSpPr/>
      </xdr:nvCxnSpPr>
      <xdr:spPr>
        <a:xfrm>
          <a:off x="16925925" y="6210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56642</xdr:rowOff>
    </xdr:to>
    <xdr:cxnSp>
      <xdr:nvCxnSpPr>
        <xdr:cNvPr id="380" name="直線コネクタ 379"/>
        <xdr:cNvCxnSpPr/>
      </xdr:nvCxnSpPr>
      <xdr:spPr>
        <a:xfrm>
          <a:off x="16182975" y="74295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161925</xdr:rowOff>
    </xdr:from>
    <xdr:ext cx="762000" cy="257175"/>
    <xdr:sp>
      <xdr:nvSpPr>
        <xdr:cNvPr id="381" name="公債費負担の状況平均値テキスト"/>
        <xdr:cNvSpPr txBox="1"/>
      </xdr:nvSpPr>
      <xdr:spPr>
        <a:xfrm>
          <a:off x="17106900" y="68484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fLocksText="0">
      <xdr:nvSpPr>
        <xdr:cNvPr id="382" name="フローチャート: 判断 381"/>
        <xdr:cNvSpPr/>
      </xdr:nvSpPr>
      <xdr:spPr>
        <a:xfrm>
          <a:off x="16964025" y="7000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72</xdr:col>
      <xdr:colOff>203200</xdr:colOff>
      <xdr:row>43</xdr:row>
      <xdr:rowOff>56642</xdr:rowOff>
    </xdr:from>
    <xdr:to>
      <xdr:col>77</xdr:col>
      <xdr:colOff>44450</xdr:colOff>
      <xdr:row>43</xdr:row>
      <xdr:rowOff>104902</xdr:rowOff>
    </xdr:to>
    <xdr:cxnSp>
      <xdr:nvCxnSpPr>
        <xdr:cNvPr id="383" name="直線コネクタ 382"/>
        <xdr:cNvCxnSpPr/>
      </xdr:nvCxnSpPr>
      <xdr:spPr>
        <a:xfrm flipV="1">
          <a:off x="15287625" y="74295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fLocksText="0">
      <xdr:nvSpPr>
        <xdr:cNvPr id="384" name="フローチャート: 判断 383"/>
        <xdr:cNvSpPr/>
      </xdr:nvSpPr>
      <xdr:spPr>
        <a:xfrm>
          <a:off x="16125825" y="6991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39</xdr:row>
      <xdr:rowOff>76200</xdr:rowOff>
    </xdr:from>
    <xdr:ext cx="733425" cy="257175"/>
    <xdr:sp>
      <xdr:nvSpPr>
        <xdr:cNvPr id="385" name="テキスト ボックス 384"/>
        <xdr:cNvSpPr txBox="1"/>
      </xdr:nvSpPr>
      <xdr:spPr>
        <a:xfrm>
          <a:off x="15792450" y="67627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104902</xdr:rowOff>
    </xdr:to>
    <xdr:cxnSp>
      <xdr:nvCxnSpPr>
        <xdr:cNvPr id="386" name="直線コネクタ 385"/>
        <xdr:cNvCxnSpPr/>
      </xdr:nvCxnSpPr>
      <xdr:spPr>
        <a:xfrm>
          <a:off x="14401800" y="74295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fLocksText="0">
      <xdr:nvSpPr>
        <xdr:cNvPr id="387" name="フローチャート: 判断 386"/>
        <xdr:cNvSpPr/>
      </xdr:nvSpPr>
      <xdr:spPr>
        <a:xfrm>
          <a:off x="15240000" y="7010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39</xdr:row>
      <xdr:rowOff>95250</xdr:rowOff>
    </xdr:from>
    <xdr:ext cx="762000" cy="257175"/>
    <xdr:sp>
      <xdr:nvSpPr>
        <xdr:cNvPr id="388" name="テキスト ボックス 387"/>
        <xdr:cNvSpPr txBox="1"/>
      </xdr:nvSpPr>
      <xdr:spPr>
        <a:xfrm>
          <a:off x="14906625" y="678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27686</xdr:rowOff>
    </xdr:from>
    <xdr:to>
      <xdr:col>68</xdr:col>
      <xdr:colOff>152400</xdr:colOff>
      <xdr:row>43</xdr:row>
      <xdr:rowOff>56642</xdr:rowOff>
    </xdr:to>
    <xdr:cxnSp>
      <xdr:nvCxnSpPr>
        <xdr:cNvPr id="389" name="直線コネクタ 388"/>
        <xdr:cNvCxnSpPr/>
      </xdr:nvCxnSpPr>
      <xdr:spPr>
        <a:xfrm>
          <a:off x="13515975" y="74009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fLocksText="0">
      <xdr:nvSpPr>
        <xdr:cNvPr id="390" name="フローチャート: 判断 389"/>
        <xdr:cNvSpPr/>
      </xdr:nvSpPr>
      <xdr:spPr>
        <a:xfrm>
          <a:off x="14354175"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39</xdr:row>
      <xdr:rowOff>142875</xdr:rowOff>
    </xdr:from>
    <xdr:ext cx="762000" cy="257175"/>
    <xdr:sp>
      <xdr:nvSpPr>
        <xdr:cNvPr id="391" name="テキスト ボックス 390"/>
        <xdr:cNvSpPr txBox="1"/>
      </xdr:nvSpPr>
      <xdr:spPr>
        <a:xfrm>
          <a:off x="14020800"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fLocksText="0">
      <xdr:nvSpPr>
        <xdr:cNvPr id="392" name="フローチャート: 判断 391"/>
        <xdr:cNvSpPr/>
      </xdr:nvSpPr>
      <xdr:spPr>
        <a:xfrm>
          <a:off x="13458825" y="7058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39</xdr:row>
      <xdr:rowOff>142875</xdr:rowOff>
    </xdr:from>
    <xdr:ext cx="762000" cy="257175"/>
    <xdr:sp>
      <xdr:nvSpPr>
        <xdr:cNvPr id="393" name="テキスト ボックス 392"/>
        <xdr:cNvSpPr txBox="1"/>
      </xdr:nvSpPr>
      <xdr:spPr>
        <a:xfrm>
          <a:off x="13125450" y="6829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4" name="テキスト ボックス 393"/>
        <xdr:cNvSpPr txBox="1"/>
      </xdr:nvSpPr>
      <xdr:spPr>
        <a:xfrm>
          <a:off x="168021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395" name="テキスト ボックス 394"/>
        <xdr:cNvSpPr txBox="1"/>
      </xdr:nvSpPr>
      <xdr:spPr>
        <a:xfrm>
          <a:off x="15963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396" name="テキスト ボックス 395"/>
        <xdr:cNvSpPr txBox="1"/>
      </xdr:nvSpPr>
      <xdr:spPr>
        <a:xfrm>
          <a:off x="1506855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397" name="テキスト ボックス 396"/>
        <xdr:cNvSpPr txBox="1"/>
      </xdr:nvSpPr>
      <xdr:spPr>
        <a:xfrm>
          <a:off x="14182725"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398" name="テキスト ボックス 397"/>
        <xdr:cNvSpPr txBox="1"/>
      </xdr:nvSpPr>
      <xdr:spPr>
        <a:xfrm>
          <a:off x="13296900" y="819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fLocksText="0">
      <xdr:nvSpPr>
        <xdr:cNvPr id="399" name="楕円 398"/>
        <xdr:cNvSpPr/>
      </xdr:nvSpPr>
      <xdr:spPr>
        <a:xfrm>
          <a:off x="16964025" y="7381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81</xdr:col>
      <xdr:colOff>133350</xdr:colOff>
      <xdr:row>42</xdr:row>
      <xdr:rowOff>152400</xdr:rowOff>
    </xdr:from>
    <xdr:ext cx="762000" cy="257175"/>
    <xdr:sp>
      <xdr:nvSpPr>
        <xdr:cNvPr id="400" name="公債費負担の状況該当値テキスト"/>
        <xdr:cNvSpPr txBox="1"/>
      </xdr:nvSpPr>
      <xdr:spPr>
        <a:xfrm>
          <a:off x="17106900" y="7353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5842</xdr:rowOff>
    </xdr:from>
    <xdr:to>
      <xdr:col>77</xdr:col>
      <xdr:colOff>95250</xdr:colOff>
      <xdr:row>43</xdr:row>
      <xdr:rowOff>107442</xdr:rowOff>
    </xdr:to>
    <xdr:sp fLocksText="0">
      <xdr:nvSpPr>
        <xdr:cNvPr id="401" name="楕円 400"/>
        <xdr:cNvSpPr/>
      </xdr:nvSpPr>
      <xdr:spPr>
        <a:xfrm>
          <a:off x="16125825" y="7381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43</xdr:row>
      <xdr:rowOff>95250</xdr:rowOff>
    </xdr:from>
    <xdr:ext cx="733425" cy="257175"/>
    <xdr:sp>
      <xdr:nvSpPr>
        <xdr:cNvPr id="402" name="テキスト ボックス 401"/>
        <xdr:cNvSpPr txBox="1"/>
      </xdr:nvSpPr>
      <xdr:spPr>
        <a:xfrm>
          <a:off x="15792450" y="74676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fLocksText="0">
      <xdr:nvSpPr>
        <xdr:cNvPr id="403" name="楕円 402"/>
        <xdr:cNvSpPr/>
      </xdr:nvSpPr>
      <xdr:spPr>
        <a:xfrm>
          <a:off x="15240000" y="7429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43</xdr:row>
      <xdr:rowOff>142875</xdr:rowOff>
    </xdr:from>
    <xdr:ext cx="762000" cy="257175"/>
    <xdr:sp>
      <xdr:nvSpPr>
        <xdr:cNvPr id="404" name="テキスト ボックス 403"/>
        <xdr:cNvSpPr txBox="1"/>
      </xdr:nvSpPr>
      <xdr:spPr>
        <a:xfrm>
          <a:off x="14906625" y="7515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fLocksText="0">
      <xdr:nvSpPr>
        <xdr:cNvPr id="405" name="楕円 404"/>
        <xdr:cNvSpPr/>
      </xdr:nvSpPr>
      <xdr:spPr>
        <a:xfrm>
          <a:off x="14354175" y="7381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43</xdr:row>
      <xdr:rowOff>95250</xdr:rowOff>
    </xdr:from>
    <xdr:ext cx="762000" cy="257175"/>
    <xdr:sp>
      <xdr:nvSpPr>
        <xdr:cNvPr id="406" name="テキスト ボックス 405"/>
        <xdr:cNvSpPr txBox="1"/>
      </xdr:nvSpPr>
      <xdr:spPr>
        <a:xfrm>
          <a:off x="14020800" y="7467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fLocksText="0">
      <xdr:nvSpPr>
        <xdr:cNvPr id="407" name="楕円 406"/>
        <xdr:cNvSpPr/>
      </xdr:nvSpPr>
      <xdr:spPr>
        <a:xfrm>
          <a:off x="13458825" y="7353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43</xdr:row>
      <xdr:rowOff>66675</xdr:rowOff>
    </xdr:from>
    <xdr:ext cx="762000" cy="257175"/>
    <xdr:sp>
      <xdr:nvSpPr>
        <xdr:cNvPr id="408" name="テキスト ボックス 407"/>
        <xdr:cNvSpPr txBox="1"/>
      </xdr:nvSpPr>
      <xdr:spPr>
        <a:xfrm>
          <a:off x="13125450" y="7439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09" name="正方形/長方形 408"/>
        <xdr:cNvSpPr/>
      </xdr:nvSpPr>
      <xdr:spPr>
        <a:xfrm>
          <a:off x="12830175" y="1209675"/>
          <a:ext cx="50768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10" name="テキスト ボックス 409"/>
        <xdr:cNvSpPr txBox="1"/>
      </xdr:nvSpPr>
      <xdr:spPr>
        <a:xfrm>
          <a:off x="13754100" y="1571625"/>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11" name="テキスト ボックス 410"/>
        <xdr:cNvSpPr txBox="1"/>
      </xdr:nvSpPr>
      <xdr:spPr>
        <a:xfrm>
          <a:off x="15316200" y="1543050"/>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12" name="正方形/長方形 411"/>
        <xdr:cNvSpPr/>
      </xdr:nvSpPr>
      <xdr:spPr>
        <a:xfrm>
          <a:off x="17973675" y="14573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3" name="正方形/長方形 412"/>
        <xdr:cNvSpPr/>
      </xdr:nvSpPr>
      <xdr:spPr>
        <a:xfrm>
          <a:off x="17973675" y="16478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4" name="正方形/長方形 413"/>
        <xdr:cNvSpPr/>
      </xdr:nvSpPr>
      <xdr:spPr>
        <a:xfrm>
          <a:off x="19621500" y="145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15" name="正方形/長方形 414"/>
        <xdr:cNvSpPr/>
      </xdr:nvSpPr>
      <xdr:spPr>
        <a:xfrm>
          <a:off x="19621500" y="164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16" name="正方形/長方形 415"/>
        <xdr:cNvSpPr/>
      </xdr:nvSpPr>
      <xdr:spPr>
        <a:xfrm>
          <a:off x="21078825" y="14573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17" name="正方形/長方形 416"/>
        <xdr:cNvSpPr/>
      </xdr:nvSpPr>
      <xdr:spPr>
        <a:xfrm>
          <a:off x="21078825" y="164782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18" name="正方形/長方形 417"/>
        <xdr:cNvSpPr/>
      </xdr:nvSpPr>
      <xdr:spPr>
        <a:xfrm>
          <a:off x="12830175" y="1971675"/>
          <a:ext cx="5076825" cy="2409825"/>
        </a:xfrm>
        <a:prstGeom prst="rect"/>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19" name="正方形/長方形 418"/>
        <xdr:cNvSpPr/>
      </xdr:nvSpPr>
      <xdr:spPr>
        <a:xfrm>
          <a:off x="18097500" y="1971675"/>
          <a:ext cx="6029325" cy="24098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20" name="正方形/長方形 419"/>
        <xdr:cNvSpPr/>
      </xdr:nvSpPr>
      <xdr:spPr>
        <a:xfrm>
          <a:off x="18097500" y="197167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21" name="テキスト ボックス 420"/>
        <xdr:cNvSpPr txBox="1"/>
      </xdr:nvSpPr>
      <xdr:spPr>
        <a:xfrm>
          <a:off x="18221325" y="2286000"/>
          <a:ext cx="5781675" cy="2028825"/>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latin typeface="ＭＳ Ｐゴシック" panose="020B0600070205080204" pitchFamily="50" charset="-128"/>
              <a:ea typeface="ＭＳ Ｐゴシック" panose="020B0600070205080204" pitchFamily="50" charset="-128"/>
            </a:rPr>
            <a:t>　将来負担比率は継続して数値なしとなっている。これは、一般会計地方債現在高、公営企業債等繰入見込額など将来負担額を充当可能基金など充当可能財源等が上回っているためである。</a:t>
          </a:r>
        </a:p>
        <a:p>
          <a:r>
            <a:rPr altLang="en-US" lang="ja-JP" sz="1300">
              <a:latin typeface="ＭＳ Ｐゴシック" panose="020B0600070205080204" pitchFamily="50" charset="-128"/>
              <a:ea typeface="ＭＳ Ｐゴシック" panose="020B0600070205080204" pitchFamily="50" charset="-128"/>
            </a:rPr>
            <a:t>　今後も、町の総合計画実施計画に沿った選択と集中による事業の厳選、新規事業の抑制を図り、世代間負担のバランスを保った健全な財政運営に努める。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0</xdr:colOff>
      <xdr:row>10</xdr:row>
      <xdr:rowOff>66675</xdr:rowOff>
    </xdr:from>
    <xdr:ext cx="295275" cy="228600"/>
    <xdr:sp>
      <xdr:nvSpPr>
        <xdr:cNvPr id="422" name="テキスト ボックス 421"/>
        <xdr:cNvSpPr txBox="1"/>
      </xdr:nvSpPr>
      <xdr:spPr>
        <a:xfrm>
          <a:off x="12782550" y="178117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xdr:nvCxnSpPr>
        <xdr:cNvPr id="423" name="直線コネクタ 422"/>
        <xdr:cNvCxnSpPr/>
      </xdr:nvCxnSpPr>
      <xdr:spPr>
        <a:xfrm>
          <a:off x="12830175" y="4381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24</xdr:row>
      <xdr:rowOff>123825</xdr:rowOff>
    </xdr:from>
    <xdr:ext cx="762000" cy="257175"/>
    <xdr:sp>
      <xdr:nvSpPr>
        <xdr:cNvPr id="424" name="テキスト ボックス 423"/>
        <xdr:cNvSpPr txBox="1"/>
      </xdr:nvSpPr>
      <xdr:spPr>
        <a:xfrm>
          <a:off x="12058650" y="4238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xdr:nvCxnSpPr>
        <xdr:cNvPr id="425" name="直線コネクタ 424"/>
        <xdr:cNvCxnSpPr/>
      </xdr:nvCxnSpPr>
      <xdr:spPr>
        <a:xfrm>
          <a:off x="12830175" y="40386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22</xdr:row>
      <xdr:rowOff>123825</xdr:rowOff>
    </xdr:from>
    <xdr:ext cx="762000" cy="257175"/>
    <xdr:sp>
      <xdr:nvSpPr>
        <xdr:cNvPr id="426" name="テキスト ボックス 425"/>
        <xdr:cNvSpPr txBox="1"/>
      </xdr:nvSpPr>
      <xdr:spPr>
        <a:xfrm>
          <a:off x="12058650" y="38957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xdr:nvCxnSpPr>
        <xdr:cNvPr id="427" name="直線コネクタ 426"/>
        <xdr:cNvCxnSpPr/>
      </xdr:nvCxnSpPr>
      <xdr:spPr>
        <a:xfrm>
          <a:off x="12830175" y="36957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20</xdr:row>
      <xdr:rowOff>123825</xdr:rowOff>
    </xdr:from>
    <xdr:ext cx="762000" cy="257175"/>
    <xdr:sp>
      <xdr:nvSpPr>
        <xdr:cNvPr id="428" name="テキスト ボックス 427"/>
        <xdr:cNvSpPr txBox="1"/>
      </xdr:nvSpPr>
      <xdr:spPr>
        <a:xfrm>
          <a:off x="12058650" y="3552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xdr:nvCxnSpPr>
        <xdr:cNvPr id="429" name="直線コネクタ 428"/>
        <xdr:cNvCxnSpPr/>
      </xdr:nvCxnSpPr>
      <xdr:spPr>
        <a:xfrm>
          <a:off x="12830175" y="334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18</xdr:row>
      <xdr:rowOff>114300</xdr:rowOff>
    </xdr:from>
    <xdr:ext cx="762000" cy="257175"/>
    <xdr:sp>
      <xdr:nvSpPr>
        <xdr:cNvPr id="430" name="テキスト ボックス 429"/>
        <xdr:cNvSpPr txBox="1"/>
      </xdr:nvSpPr>
      <xdr:spPr>
        <a:xfrm>
          <a:off x="12058650" y="3200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xdr:nvCxnSpPr>
        <xdr:cNvPr id="431" name="直線コネクタ 430"/>
        <xdr:cNvCxnSpPr/>
      </xdr:nvCxnSpPr>
      <xdr:spPr>
        <a:xfrm>
          <a:off x="12830175" y="3000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16</xdr:row>
      <xdr:rowOff>114300</xdr:rowOff>
    </xdr:from>
    <xdr:ext cx="762000" cy="257175"/>
    <xdr:sp>
      <xdr:nvSpPr>
        <xdr:cNvPr id="432" name="テキスト ボックス 431"/>
        <xdr:cNvSpPr txBox="1"/>
      </xdr:nvSpPr>
      <xdr:spPr>
        <a:xfrm>
          <a:off x="12058650" y="285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xdr:nvCxnSpPr>
        <xdr:cNvPr id="433" name="直線コネクタ 432"/>
        <xdr:cNvCxnSpPr/>
      </xdr:nvCxnSpPr>
      <xdr:spPr>
        <a:xfrm>
          <a:off x="12830175" y="26574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14</xdr:row>
      <xdr:rowOff>114300</xdr:rowOff>
    </xdr:from>
    <xdr:ext cx="762000" cy="257175"/>
    <xdr:sp>
      <xdr:nvSpPr>
        <xdr:cNvPr id="434" name="テキスト ボックス 433"/>
        <xdr:cNvSpPr txBox="1"/>
      </xdr:nvSpPr>
      <xdr:spPr>
        <a:xfrm>
          <a:off x="12058650" y="2514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xdr:nvCxnSpPr>
        <xdr:cNvPr id="435" name="直線コネクタ 434"/>
        <xdr:cNvCxnSpPr/>
      </xdr:nvCxnSpPr>
      <xdr:spPr>
        <a:xfrm>
          <a:off x="12830175" y="231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114300</xdr:colOff>
      <xdr:row>12</xdr:row>
      <xdr:rowOff>114300</xdr:rowOff>
    </xdr:from>
    <xdr:ext cx="762000" cy="257175"/>
    <xdr:sp>
      <xdr:nvSpPr>
        <xdr:cNvPr id="436" name="テキスト ボックス 435"/>
        <xdr:cNvSpPr txBox="1"/>
      </xdr:nvSpPr>
      <xdr:spPr>
        <a:xfrm>
          <a:off x="12058650" y="2171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xdr:nvCxnSpPr>
        <xdr:cNvPr id="437" name="直線コネクタ 436"/>
        <xdr:cNvCxnSpPr/>
      </xdr:nvCxnSpPr>
      <xdr:spPr>
        <a:xfrm>
          <a:off x="12830175" y="19716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fLocksText="0">
      <xdr:nvSpPr>
        <xdr:cNvPr id="438" name="将来負担の状況グラフ枠"/>
        <xdr:cNvSpPr/>
      </xdr:nvSpPr>
      <xdr:spPr>
        <a:xfrm>
          <a:off x="12830175" y="1971675"/>
          <a:ext cx="5076825" cy="2409825"/>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xdr:nvCxnSpPr>
        <xdr:cNvPr id="439" name="直線コネクタ 438"/>
        <xdr:cNvCxnSpPr/>
      </xdr:nvCxnSpPr>
      <xdr:spPr>
        <a:xfrm flipV="1">
          <a:off x="17021175" y="2314575"/>
          <a:ext cx="0" cy="16002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114300</xdr:rowOff>
    </xdr:from>
    <xdr:ext cx="762000" cy="257175"/>
    <xdr:sp>
      <xdr:nvSpPr>
        <xdr:cNvPr id="440" name="将来負担の状況最小値テキスト"/>
        <xdr:cNvSpPr txBox="1"/>
      </xdr:nvSpPr>
      <xdr:spPr>
        <a:xfrm>
          <a:off x="17106900" y="3886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92.7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xdr:nvCxnSpPr>
        <xdr:cNvPr id="441" name="直線コネクタ 440"/>
        <xdr:cNvCxnSpPr/>
      </xdr:nvCxnSpPr>
      <xdr:spPr>
        <a:xfrm>
          <a:off x="16925925" y="3914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123825</xdr:rowOff>
    </xdr:from>
    <xdr:ext cx="762000" cy="257175"/>
    <xdr:sp>
      <xdr:nvSpPr>
        <xdr:cNvPr id="442" name="将来負担の状況最大値テキスト"/>
        <xdr:cNvSpPr txBox="1"/>
      </xdr:nvSpPr>
      <xdr:spPr>
        <a:xfrm>
          <a:off x="17106900" y="2009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xdr:nvCxnSpPr>
        <xdr:cNvPr id="443" name="直線コネクタ 442"/>
        <xdr:cNvCxnSpPr/>
      </xdr:nvCxnSpPr>
      <xdr:spPr>
        <a:xfrm>
          <a:off x="16925925" y="2314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9525</xdr:rowOff>
    </xdr:from>
    <xdr:ext cx="762000" cy="257175"/>
    <xdr:sp>
      <xdr:nvSpPr>
        <xdr:cNvPr id="444" name="将来負担の状況平均値テキスト"/>
        <xdr:cNvSpPr txBox="1"/>
      </xdr:nvSpPr>
      <xdr:spPr>
        <a:xfrm>
          <a:off x="17106900" y="2238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fLocksText="0">
      <xdr:nvSpPr>
        <xdr:cNvPr id="445" name="フローチャート: 判断 444"/>
        <xdr:cNvSpPr/>
      </xdr:nvSpPr>
      <xdr:spPr>
        <a:xfrm>
          <a:off x="16964025" y="226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fLocksText="0">
      <xdr:nvSpPr>
        <xdr:cNvPr id="446" name="フローチャート: 判断 445"/>
        <xdr:cNvSpPr/>
      </xdr:nvSpPr>
      <xdr:spPr>
        <a:xfrm>
          <a:off x="16125825" y="226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76200</xdr:colOff>
      <xdr:row>11</xdr:row>
      <xdr:rowOff>142875</xdr:rowOff>
    </xdr:from>
    <xdr:ext cx="733425" cy="257175"/>
    <xdr:sp>
      <xdr:nvSpPr>
        <xdr:cNvPr id="447" name="テキスト ボックス 446"/>
        <xdr:cNvSpPr txBox="1"/>
      </xdr:nvSpPr>
      <xdr:spPr>
        <a:xfrm>
          <a:off x="15792450" y="20288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fLocksText="0">
      <xdr:nvSpPr>
        <xdr:cNvPr id="448" name="フローチャート: 判断 447"/>
        <xdr:cNvSpPr/>
      </xdr:nvSpPr>
      <xdr:spPr>
        <a:xfrm>
          <a:off x="15240000" y="226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28575</xdr:colOff>
      <xdr:row>11</xdr:row>
      <xdr:rowOff>142875</xdr:rowOff>
    </xdr:from>
    <xdr:ext cx="762000" cy="257175"/>
    <xdr:sp>
      <xdr:nvSpPr>
        <xdr:cNvPr id="449" name="テキスト ボックス 448"/>
        <xdr:cNvSpPr txBox="1"/>
      </xdr:nvSpPr>
      <xdr:spPr>
        <a:xfrm>
          <a:off x="14906625" y="202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fLocksText="0">
      <xdr:nvSpPr>
        <xdr:cNvPr id="450" name="フローチャート: 判断 449"/>
        <xdr:cNvSpPr/>
      </xdr:nvSpPr>
      <xdr:spPr>
        <a:xfrm>
          <a:off x="14354175" y="2324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190500</xdr:colOff>
      <xdr:row>12</xdr:row>
      <xdr:rowOff>28575</xdr:rowOff>
    </xdr:from>
    <xdr:ext cx="762000" cy="257175"/>
    <xdr:sp>
      <xdr:nvSpPr>
        <xdr:cNvPr id="451" name="テキスト ボックス 450"/>
        <xdr:cNvSpPr txBox="1"/>
      </xdr:nvSpPr>
      <xdr:spPr>
        <a:xfrm>
          <a:off x="14020800" y="20859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fLocksText="0">
      <xdr:nvSpPr>
        <xdr:cNvPr id="452" name="フローチャート: 判断 451"/>
        <xdr:cNvSpPr/>
      </xdr:nvSpPr>
      <xdr:spPr>
        <a:xfrm>
          <a:off x="13458825" y="231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62</xdr:col>
      <xdr:colOff>133350</xdr:colOff>
      <xdr:row>12</xdr:row>
      <xdr:rowOff>28575</xdr:rowOff>
    </xdr:from>
    <xdr:ext cx="762000" cy="257175"/>
    <xdr:sp>
      <xdr:nvSpPr>
        <xdr:cNvPr id="453" name="テキスト ボックス 452"/>
        <xdr:cNvSpPr txBox="1"/>
      </xdr:nvSpPr>
      <xdr:spPr>
        <a:xfrm>
          <a:off x="13125450" y="20859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54" name="テキスト ボックス 453"/>
        <xdr:cNvSpPr txBox="1"/>
      </xdr:nvSpPr>
      <xdr:spPr>
        <a:xfrm>
          <a:off x="168021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55" name="テキスト ボックス 454"/>
        <xdr:cNvSpPr txBox="1"/>
      </xdr:nvSpPr>
      <xdr:spPr>
        <a:xfrm>
          <a:off x="15963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56" name="テキスト ボックス 455"/>
        <xdr:cNvSpPr txBox="1"/>
      </xdr:nvSpPr>
      <xdr:spPr>
        <a:xfrm>
          <a:off x="1506855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57" name="テキスト ボックス 456"/>
        <xdr:cNvSpPr txBox="1"/>
      </xdr:nvSpPr>
      <xdr:spPr>
        <a:xfrm>
          <a:off x="14182725"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58" name="テキスト ボックス 457"/>
        <xdr:cNvSpPr txBox="1"/>
      </xdr:nvSpPr>
      <xdr:spPr>
        <a:xfrm>
          <a:off x="13296900" y="4381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5048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90500"/>
          <a:ext cx="393382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19075"/>
          <a:ext cx="3886200"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38125"/>
          <a:ext cx="3829050"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85825"/>
          <a:ext cx="23050500" cy="1417320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524000"/>
          <a:ext cx="9648825" cy="17621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55257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552575"/>
          <a:ext cx="12668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9,239
9,140
40.16
5,135,104
5,057,934
56,031
3,586,023
3,864,335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55257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552575"/>
          <a:ext cx="2028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552575"/>
          <a:ext cx="126682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552575"/>
          <a:ext cx="638175" cy="1019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409825"/>
          <a:ext cx="2028825" cy="6953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409825"/>
          <a:ext cx="3429000" cy="69532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9067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857375"/>
          <a:ext cx="12668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181225"/>
          <a:ext cx="126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xdr:nvCxnSpPr>
        <xdr:cNvPr id="23" name="直線コネクタ 22"/>
        <xdr:cNvCxnSpPr/>
      </xdr:nvCxnSpPr>
      <xdr:spPr>
        <a:xfrm>
          <a:off x="10668000" y="1676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62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89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xdr:nvCxnSpPr>
        <xdr:cNvPr id="26" name="直線コネクタ 25"/>
        <xdr:cNvCxnSpPr/>
      </xdr:nvCxnSpPr>
      <xdr:spPr>
        <a:xfrm>
          <a:off x="10744200" y="216217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xdr:nvCxnSpPr>
        <xdr:cNvPr id="27" name="直線コネクタ 26"/>
        <xdr:cNvCxnSpPr/>
      </xdr:nvCxnSpPr>
      <xdr:spPr>
        <a:xfrm>
          <a:off x="10668000" y="2162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xdr:nvCxnSpPr>
        <xdr:cNvPr id="28" name="直線コネクタ 27"/>
        <xdr:cNvCxnSpPr/>
      </xdr:nvCxnSpPr>
      <xdr:spPr>
        <a:xfrm flipV="1">
          <a:off x="10744200" y="24003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xdr:nvCxnSpPr>
        <xdr:cNvPr id="29" name="直線コネクタ 28"/>
        <xdr:cNvCxnSpPr/>
      </xdr:nvCxnSpPr>
      <xdr:spPr>
        <a:xfrm>
          <a:off x="10668000" y="25431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495675"/>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7433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4000500"/>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257675"/>
          <a:ext cx="1809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762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953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591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令和</a:t>
          </a:r>
          <a:r>
            <a:rPr altLang="ja-JP" lang="en-US" sz="1300">
              <a:solidFill>
                <a:srgbClr val="000000"/>
              </a:solidFill>
              <a:latin typeface="ＭＳ Ｐゴシック" panose="020B0600070205080204" pitchFamily="50" charset="-128"/>
              <a:ea typeface="ＭＳ Ｐゴシック" panose="020B0600070205080204" pitchFamily="50" charset="-128"/>
            </a:rPr>
            <a:t>2</a:t>
          </a:r>
          <a:r>
            <a:rPr altLang="en-US" lang="ja-JP" sz="1300">
              <a:solidFill>
                <a:srgbClr val="000000"/>
              </a:solidFill>
              <a:latin typeface="ＭＳ Ｐゴシック" panose="020B0600070205080204" pitchFamily="50" charset="-128"/>
              <a:ea typeface="ＭＳ Ｐゴシック" panose="020B0600070205080204" pitchFamily="50" charset="-128"/>
            </a:rPr>
            <a:t>年度から会計年度任用職員制度が始まったことにより、人件費が増額し、類似団体平均との差が小さくなったが、令和</a:t>
          </a:r>
          <a:r>
            <a:rPr altLang="ja-JP" lang="en-US" sz="1300">
              <a:solidFill>
                <a:srgbClr val="000000"/>
              </a:solidFill>
              <a:latin typeface="ＭＳ Ｐゴシック" panose="020B0600070205080204" pitchFamily="50" charset="-128"/>
              <a:ea typeface="ＭＳ Ｐゴシック" panose="020B0600070205080204" pitchFamily="50" charset="-128"/>
            </a:rPr>
            <a:t>4</a:t>
          </a:r>
          <a:r>
            <a:rPr altLang="en-US" lang="ja-JP" sz="1300">
              <a:solidFill>
                <a:srgbClr val="000000"/>
              </a:solidFill>
              <a:latin typeface="ＭＳ Ｐゴシック" panose="020B0600070205080204" pitchFamily="50" charset="-128"/>
              <a:ea typeface="ＭＳ Ｐゴシック" panose="020B0600070205080204" pitchFamily="50" charset="-128"/>
            </a:rPr>
            <a:t>年度は職員減の影響もあり差が広がった。住民ニーズの多様化に応え行政サービスの質の向上を目指すうえで業務量に応じた適正な職員配置に取り組み、事務の効率化・合理化を図り、人件費関係経費全体の抑制に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xdr:nvCxnSpPr>
        <xdr:cNvPr id="46" name="直線コネクタ 45"/>
        <xdr:cNvCxnSpPr/>
      </xdr:nvCxnSpPr>
      <xdr:spPr>
        <a:xfrm>
          <a:off x="762000"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xdr:nvCxnSpPr>
        <xdr:cNvPr id="48" name="直線コネクタ 47"/>
        <xdr:cNvCxnSpPr/>
      </xdr:nvCxnSpPr>
      <xdr:spPr>
        <a:xfrm>
          <a:off x="762000" y="717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41</xdr:row>
      <xdr:rowOff>0</xdr:rowOff>
    </xdr:from>
    <xdr:ext cx="504825" cy="257175"/>
    <xdr:sp>
      <xdr:nvSpPr>
        <xdr:cNvPr id="49" name="テキスト ボックス 48"/>
        <xdr:cNvSpPr txBox="1"/>
      </xdr:nvSpPr>
      <xdr:spPr>
        <a:xfrm>
          <a:off x="247650" y="702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xdr:nvCxnSpPr>
        <xdr:cNvPr id="50" name="直線コネクタ 49"/>
        <xdr:cNvCxnSpPr/>
      </xdr:nvCxnSpPr>
      <xdr:spPr>
        <a:xfrm>
          <a:off x="762000" y="679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38</xdr:row>
      <xdr:rowOff>133350</xdr:rowOff>
    </xdr:from>
    <xdr:ext cx="504825" cy="257175"/>
    <xdr:sp>
      <xdr:nvSpPr>
        <xdr:cNvPr id="51" name="テキスト ボックス 50"/>
        <xdr:cNvSpPr txBox="1"/>
      </xdr:nvSpPr>
      <xdr:spPr>
        <a:xfrm>
          <a:off x="247650" y="664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xdr:nvCxnSpPr>
        <xdr:cNvPr id="52" name="直線コネクタ 51"/>
        <xdr:cNvCxnSpPr/>
      </xdr:nvCxnSpPr>
      <xdr:spPr>
        <a:xfrm>
          <a:off x="762000" y="641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36</xdr:row>
      <xdr:rowOff>95250</xdr:rowOff>
    </xdr:from>
    <xdr:ext cx="504825" cy="257175"/>
    <xdr:sp>
      <xdr:nvSpPr>
        <xdr:cNvPr id="53" name="テキスト ボックス 52"/>
        <xdr:cNvSpPr txBox="1"/>
      </xdr:nvSpPr>
      <xdr:spPr>
        <a:xfrm>
          <a:off x="247650" y="626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xdr:nvCxnSpPr>
        <xdr:cNvPr id="54" name="直線コネクタ 53"/>
        <xdr:cNvCxnSpPr/>
      </xdr:nvCxnSpPr>
      <xdr:spPr>
        <a:xfrm>
          <a:off x="762000" y="602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34</xdr:row>
      <xdr:rowOff>57150</xdr:rowOff>
    </xdr:from>
    <xdr:ext cx="504825" cy="257175"/>
    <xdr:sp>
      <xdr:nvSpPr>
        <xdr:cNvPr id="55" name="テキスト ボックス 54"/>
        <xdr:cNvSpPr txBox="1"/>
      </xdr:nvSpPr>
      <xdr:spPr>
        <a:xfrm>
          <a:off x="247650" y="588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xdr:nvCxnSpPr>
        <xdr:cNvPr id="56" name="直線コネクタ 55"/>
        <xdr:cNvCxnSpPr/>
      </xdr:nvCxnSpPr>
      <xdr:spPr>
        <a:xfrm>
          <a:off x="762000" y="564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32</xdr:row>
      <xdr:rowOff>19050</xdr:rowOff>
    </xdr:from>
    <xdr:ext cx="504825" cy="257175"/>
    <xdr:sp>
      <xdr:nvSpPr>
        <xdr:cNvPr id="57" name="テキスト ボックス 56"/>
        <xdr:cNvSpPr txBox="1"/>
      </xdr:nvSpPr>
      <xdr:spPr>
        <a:xfrm>
          <a:off x="247650" y="550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xdr:nvCxnSpPr>
        <xdr:cNvPr id="58" name="直線コネクタ 57"/>
        <xdr:cNvCxnSpPr/>
      </xdr:nvCxnSpPr>
      <xdr:spPr>
        <a:xfrm>
          <a:off x="762000"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29</xdr:row>
      <xdr:rowOff>152400</xdr:rowOff>
    </xdr:from>
    <xdr:ext cx="504825" cy="257175"/>
    <xdr:sp>
      <xdr:nvSpPr>
        <xdr:cNvPr id="59" name="テキスト ボックス 58"/>
        <xdr:cNvSpPr txBox="1"/>
      </xdr:nvSpPr>
      <xdr:spPr>
        <a:xfrm>
          <a:off x="247650" y="512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0" name="人件費グラフ枠"/>
        <xdr:cNvSpPr/>
      </xdr:nvSpPr>
      <xdr:spPr>
        <a:xfrm>
          <a:off x="762000"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xdr:nvCxnSpPr>
        <xdr:cNvPr id="61" name="直線コネクタ 60"/>
        <xdr:cNvCxnSpPr/>
      </xdr:nvCxnSpPr>
      <xdr:spPr>
        <a:xfrm flipV="1">
          <a:off x="4829175" y="5762625"/>
          <a:ext cx="0" cy="14192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114300</xdr:rowOff>
    </xdr:from>
    <xdr:ext cx="762000" cy="257175"/>
    <xdr:sp>
      <xdr:nvSpPr>
        <xdr:cNvPr id="62" name="人件費最小値テキスト"/>
        <xdr:cNvSpPr txBox="1"/>
      </xdr:nvSpPr>
      <xdr:spPr>
        <a:xfrm>
          <a:off x="4914900" y="714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35.0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xdr:nvCxnSpPr>
        <xdr:cNvPr id="63" name="直線コネクタ 62"/>
        <xdr:cNvCxnSpPr/>
      </xdr:nvCxnSpPr>
      <xdr:spPr>
        <a:xfrm>
          <a:off x="4733925" y="7172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19050</xdr:rowOff>
    </xdr:from>
    <xdr:ext cx="762000" cy="257175"/>
    <xdr:sp>
      <xdr:nvSpPr>
        <xdr:cNvPr id="64" name="人件費最大値テキスト"/>
        <xdr:cNvSpPr txBox="1"/>
      </xdr:nvSpPr>
      <xdr:spPr>
        <a:xfrm>
          <a:off x="4914900" y="5505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16.4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xdr:nvCxnSpPr>
        <xdr:cNvPr id="65" name="直線コネクタ 64"/>
        <xdr:cNvCxnSpPr/>
      </xdr:nvCxnSpPr>
      <xdr:spPr>
        <a:xfrm>
          <a:off x="4733925" y="5762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146050</xdr:rowOff>
    </xdr:to>
    <xdr:cxnSp>
      <xdr:nvCxnSpPr>
        <xdr:cNvPr id="66" name="直線コネクタ 65"/>
        <xdr:cNvCxnSpPr/>
      </xdr:nvCxnSpPr>
      <xdr:spPr>
        <a:xfrm>
          <a:off x="3990975" y="61245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142875</xdr:rowOff>
    </xdr:from>
    <xdr:ext cx="762000" cy="257175"/>
    <xdr:sp>
      <xdr:nvSpPr>
        <xdr:cNvPr id="67" name="人件費平均値テキスト"/>
        <xdr:cNvSpPr txBox="1"/>
      </xdr:nvSpPr>
      <xdr:spPr>
        <a:xfrm>
          <a:off x="4914900" y="6315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fLocksText="0">
      <xdr:nvSpPr>
        <xdr:cNvPr id="68" name="フローチャート: 判断 67"/>
        <xdr:cNvSpPr/>
      </xdr:nvSpPr>
      <xdr:spPr>
        <a:xfrm>
          <a:off x="4772025"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35</xdr:row>
      <xdr:rowOff>123190</xdr:rowOff>
    </xdr:from>
    <xdr:to>
      <xdr:col>19</xdr:col>
      <xdr:colOff>187325</xdr:colOff>
      <xdr:row>36</xdr:row>
      <xdr:rowOff>58420</xdr:rowOff>
    </xdr:to>
    <xdr:cxnSp>
      <xdr:nvCxnSpPr>
        <xdr:cNvPr id="69" name="直線コネクタ 68"/>
        <xdr:cNvCxnSpPr/>
      </xdr:nvCxnSpPr>
      <xdr:spPr>
        <a:xfrm flipV="1">
          <a:off x="3095625" y="612457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fLocksText="0">
      <xdr:nvSpPr>
        <xdr:cNvPr id="70" name="フローチャート: 判断 69"/>
        <xdr:cNvSpPr/>
      </xdr:nvSpPr>
      <xdr:spPr>
        <a:xfrm>
          <a:off x="3933825" y="6343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37</xdr:row>
      <xdr:rowOff>85725</xdr:rowOff>
    </xdr:from>
    <xdr:ext cx="733425" cy="257175"/>
    <xdr:sp>
      <xdr:nvSpPr>
        <xdr:cNvPr id="71" name="テキスト ボックス 70"/>
        <xdr:cNvSpPr txBox="1"/>
      </xdr:nvSpPr>
      <xdr:spPr>
        <a:xfrm>
          <a:off x="3600450" y="64293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31750</xdr:rowOff>
    </xdr:to>
    <xdr:cxnSp>
      <xdr:nvCxnSpPr>
        <xdr:cNvPr id="72" name="直線コネクタ 71"/>
        <xdr:cNvCxnSpPr/>
      </xdr:nvCxnSpPr>
      <xdr:spPr>
        <a:xfrm flipV="1">
          <a:off x="2209800" y="6229350"/>
          <a:ext cx="885825" cy="1428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fLocksText="0">
      <xdr:nvSpPr>
        <xdr:cNvPr id="73" name="フローチャート: 判断 72"/>
        <xdr:cNvSpPr/>
      </xdr:nvSpPr>
      <xdr:spPr>
        <a:xfrm>
          <a:off x="3048000" y="6315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37</xdr:row>
      <xdr:rowOff>57150</xdr:rowOff>
    </xdr:from>
    <xdr:ext cx="762000" cy="257175"/>
    <xdr:sp>
      <xdr:nvSpPr>
        <xdr:cNvPr id="74" name="テキスト ボックス 73"/>
        <xdr:cNvSpPr txBox="1"/>
      </xdr:nvSpPr>
      <xdr:spPr>
        <a:xfrm>
          <a:off x="2714625" y="6400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37</xdr:row>
      <xdr:rowOff>31750</xdr:rowOff>
    </xdr:to>
    <xdr:cxnSp>
      <xdr:nvCxnSpPr>
        <xdr:cNvPr id="75" name="直線コネクタ 74"/>
        <xdr:cNvCxnSpPr/>
      </xdr:nvCxnSpPr>
      <xdr:spPr>
        <a:xfrm>
          <a:off x="1323975" y="6029325"/>
          <a:ext cx="885825" cy="3429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fLocksText="0">
      <xdr:nvSpPr>
        <xdr:cNvPr id="76" name="フローチャート: 判断 75"/>
        <xdr:cNvSpPr/>
      </xdr:nvSpPr>
      <xdr:spPr>
        <a:xfrm>
          <a:off x="2162175" y="6496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38</xdr:row>
      <xdr:rowOff>66675</xdr:rowOff>
    </xdr:from>
    <xdr:ext cx="762000" cy="257175"/>
    <xdr:sp>
      <xdr:nvSpPr>
        <xdr:cNvPr id="77" name="テキスト ボックス 76"/>
        <xdr:cNvSpPr txBox="1"/>
      </xdr:nvSpPr>
      <xdr:spPr>
        <a:xfrm>
          <a:off x="1828800" y="6581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fLocksText="0">
      <xdr:nvSpPr>
        <xdr:cNvPr id="78" name="フローチャート: 判断 77"/>
        <xdr:cNvSpPr/>
      </xdr:nvSpPr>
      <xdr:spPr>
        <a:xfrm>
          <a:off x="1266825" y="6410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37</xdr:row>
      <xdr:rowOff>152400</xdr:rowOff>
    </xdr:from>
    <xdr:ext cx="762000" cy="257175"/>
    <xdr:sp>
      <xdr:nvSpPr>
        <xdr:cNvPr id="79" name="テキスト ボックス 78"/>
        <xdr:cNvSpPr txBox="1"/>
      </xdr:nvSpPr>
      <xdr:spPr>
        <a:xfrm>
          <a:off x="933450" y="6496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0" name="テキスト ボックス 79"/>
        <xdr:cNvSpPr txBox="1"/>
      </xdr:nvSpPr>
      <xdr:spPr>
        <a:xfrm>
          <a:off x="46101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1" name="テキスト ボックス 80"/>
        <xdr:cNvSpPr txBox="1"/>
      </xdr:nvSpPr>
      <xdr:spPr>
        <a:xfrm>
          <a:off x="3771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2" name="テキスト ボックス 81"/>
        <xdr:cNvSpPr txBox="1"/>
      </xdr:nvSpPr>
      <xdr:spPr>
        <a:xfrm>
          <a:off x="2876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3" name="テキスト ボックス 82"/>
        <xdr:cNvSpPr txBox="1"/>
      </xdr:nvSpPr>
      <xdr:spPr>
        <a:xfrm>
          <a:off x="1990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4" name="テキスト ボックス 83"/>
        <xdr:cNvSpPr txBox="1"/>
      </xdr:nvSpPr>
      <xdr:spPr>
        <a:xfrm>
          <a:off x="1104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fLocksText="0">
      <xdr:nvSpPr>
        <xdr:cNvPr id="85" name="楕円 84"/>
        <xdr:cNvSpPr/>
      </xdr:nvSpPr>
      <xdr:spPr>
        <a:xfrm>
          <a:off x="4772025" y="6096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34</xdr:row>
      <xdr:rowOff>114300</xdr:rowOff>
    </xdr:from>
    <xdr:ext cx="762000" cy="257175"/>
    <xdr:sp>
      <xdr:nvSpPr>
        <xdr:cNvPr id="86" name="人件費該当値テキスト"/>
        <xdr:cNvSpPr txBox="1"/>
      </xdr:nvSpPr>
      <xdr:spPr>
        <a:xfrm>
          <a:off x="4914900" y="5943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fLocksText="0">
      <xdr:nvSpPr>
        <xdr:cNvPr id="87" name="楕円 86"/>
        <xdr:cNvSpPr/>
      </xdr:nvSpPr>
      <xdr:spPr>
        <a:xfrm>
          <a:off x="3933825" y="607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34</xdr:row>
      <xdr:rowOff>9525</xdr:rowOff>
    </xdr:from>
    <xdr:ext cx="733425" cy="257175"/>
    <xdr:sp>
      <xdr:nvSpPr>
        <xdr:cNvPr id="88" name="テキスト ボックス 87"/>
        <xdr:cNvSpPr txBox="1"/>
      </xdr:nvSpPr>
      <xdr:spPr>
        <a:xfrm>
          <a:off x="3600450" y="58388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fLocksText="0">
      <xdr:nvSpPr>
        <xdr:cNvPr id="89" name="楕円 88"/>
        <xdr:cNvSpPr/>
      </xdr:nvSpPr>
      <xdr:spPr>
        <a:xfrm>
          <a:off x="3048000" y="6181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34</xdr:row>
      <xdr:rowOff>123825</xdr:rowOff>
    </xdr:from>
    <xdr:ext cx="762000" cy="257175"/>
    <xdr:sp>
      <xdr:nvSpPr>
        <xdr:cNvPr id="90" name="テキスト ボックス 89"/>
        <xdr:cNvSpPr txBox="1"/>
      </xdr:nvSpPr>
      <xdr:spPr>
        <a:xfrm>
          <a:off x="2714625" y="595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fLocksText="0">
      <xdr:nvSpPr>
        <xdr:cNvPr id="91" name="楕円 90"/>
        <xdr:cNvSpPr/>
      </xdr:nvSpPr>
      <xdr:spPr>
        <a:xfrm>
          <a:off x="2162175" y="6324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35</xdr:row>
      <xdr:rowOff>95250</xdr:rowOff>
    </xdr:from>
    <xdr:ext cx="762000" cy="257175"/>
    <xdr:sp>
      <xdr:nvSpPr>
        <xdr:cNvPr id="92" name="テキスト ボックス 91"/>
        <xdr:cNvSpPr txBox="1"/>
      </xdr:nvSpPr>
      <xdr:spPr>
        <a:xfrm>
          <a:off x="1828800" y="609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fLocksText="0">
      <xdr:nvSpPr>
        <xdr:cNvPr id="93" name="楕円 92"/>
        <xdr:cNvSpPr/>
      </xdr:nvSpPr>
      <xdr:spPr>
        <a:xfrm>
          <a:off x="1266825" y="5981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33</xdr:row>
      <xdr:rowOff>95250</xdr:rowOff>
    </xdr:from>
    <xdr:ext cx="762000" cy="257175"/>
    <xdr:sp>
      <xdr:nvSpPr>
        <xdr:cNvPr id="94" name="テキスト ボックス 93"/>
        <xdr:cNvSpPr txBox="1"/>
      </xdr:nvSpPr>
      <xdr:spPr>
        <a:xfrm>
          <a:off x="933450" y="57531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5" name="正方形/長方形 94"/>
        <xdr:cNvSpPr/>
      </xdr:nvSpPr>
      <xdr:spPr>
        <a:xfrm>
          <a:off x="12449175" y="1266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6" name="正方形/長方形 95"/>
        <xdr:cNvSpPr/>
      </xdr:nvSpPr>
      <xdr:spPr>
        <a:xfrm>
          <a:off x="17078325"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7" name="正方形/長方形 96"/>
        <xdr:cNvSpPr/>
      </xdr:nvSpPr>
      <xdr:spPr>
        <a:xfrm>
          <a:off x="17078325"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98" name="正方形/長方形 97"/>
        <xdr:cNvSpPr/>
      </xdr:nvSpPr>
      <xdr:spPr>
        <a:xfrm>
          <a:off x="18773775" y="1333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99" name="正方形/長方形 98"/>
        <xdr:cNvSpPr/>
      </xdr:nvSpPr>
      <xdr:spPr>
        <a:xfrm>
          <a:off x="18773775" y="1524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0" name="正方形/長方形 99"/>
        <xdr:cNvSpPr/>
      </xdr:nvSpPr>
      <xdr:spPr>
        <a:xfrm>
          <a:off x="20383500" y="1333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1" name="正方形/長方形 100"/>
        <xdr:cNvSpPr/>
      </xdr:nvSpPr>
      <xdr:spPr>
        <a:xfrm>
          <a:off x="20383500" y="1524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2" name="正方形/長方形 101"/>
        <xdr:cNvSpPr/>
      </xdr:nvSpPr>
      <xdr:spPr>
        <a:xfrm>
          <a:off x="12449175" y="1838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3" name="正方形/長方形 102"/>
        <xdr:cNvSpPr/>
      </xdr:nvSpPr>
      <xdr:spPr>
        <a:xfrm>
          <a:off x="17402175" y="1838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4" name="正方形/長方形 103"/>
        <xdr:cNvSpPr/>
      </xdr:nvSpPr>
      <xdr:spPr>
        <a:xfrm>
          <a:off x="17459325" y="1838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5" name="テキスト ボックス 104"/>
        <xdr:cNvSpPr txBox="1"/>
      </xdr:nvSpPr>
      <xdr:spPr>
        <a:xfrm>
          <a:off x="17497425" y="2162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FF0000"/>
              </a:solidFill>
              <a:latin typeface="ＭＳ Ｐゴシック" panose="020B0600070205080204" pitchFamily="50" charset="-128"/>
              <a:ea typeface="ＭＳ Ｐゴシック" panose="020B0600070205080204" pitchFamily="50" charset="-128"/>
            </a:rPr>
            <a:t>　</a:t>
          </a:r>
          <a:r>
            <a:rPr altLang="en-US" lang="ja-JP" sz="1300">
              <a:solidFill>
                <a:srgbClr val="000000"/>
              </a:solidFill>
              <a:latin typeface="ＭＳ Ｐゴシック" panose="020B0600070205080204" pitchFamily="50" charset="-128"/>
              <a:ea typeface="ＭＳ Ｐゴシック" panose="020B0600070205080204" pitchFamily="50" charset="-128"/>
            </a:rPr>
            <a:t>物件費の経常収支比率は過去からの推移で常に類似団体平均を下回っている。特に、令和</a:t>
          </a:r>
          <a:r>
            <a:rPr altLang="ja-JP" lang="en-US" sz="1300">
              <a:solidFill>
                <a:srgbClr val="000000"/>
              </a:solidFill>
              <a:latin typeface="ＭＳ Ｐゴシック" panose="020B0600070205080204" pitchFamily="50" charset="-128"/>
              <a:ea typeface="ＭＳ Ｐゴシック" panose="020B0600070205080204" pitchFamily="50" charset="-128"/>
            </a:rPr>
            <a:t>2</a:t>
          </a:r>
          <a:r>
            <a:rPr altLang="en-US" lang="ja-JP" sz="1300">
              <a:solidFill>
                <a:srgbClr val="000000"/>
              </a:solidFill>
              <a:latin typeface="ＭＳ Ｐゴシック" panose="020B0600070205080204" pitchFamily="50" charset="-128"/>
              <a:ea typeface="ＭＳ Ｐゴシック" panose="020B0600070205080204" pitchFamily="50" charset="-128"/>
            </a:rPr>
            <a:t>年度以降は会計年度任用職員制度が始まったことにより、臨時職員賃金が人件費へ移行したことにより、更に物件費比率は減少した。</a:t>
          </a:r>
        </a:p>
        <a:p>
          <a:r>
            <a:rPr altLang="en-US" lang="ja-JP" sz="1300">
              <a:solidFill>
                <a:srgbClr val="000000"/>
              </a:solidFill>
              <a:latin typeface="ＭＳ Ｐゴシック" panose="020B0600070205080204" pitchFamily="50" charset="-128"/>
              <a:ea typeface="ＭＳ Ｐゴシック" panose="020B0600070205080204" pitchFamily="50" charset="-128"/>
            </a:rPr>
            <a:t>　今後も事務事業評価により費用対効果を検証しながら経常的経費の削減に努める。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9</xdr:row>
      <xdr:rowOff>104775</xdr:rowOff>
    </xdr:from>
    <xdr:ext cx="295275" cy="228600"/>
    <xdr:sp>
      <xdr:nvSpPr>
        <xdr:cNvPr id="106" name="テキスト ボックス 105"/>
        <xdr:cNvSpPr txBox="1"/>
      </xdr:nvSpPr>
      <xdr:spPr>
        <a:xfrm>
          <a:off x="12401550" y="1647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xdr:nvCxnSpPr>
        <xdr:cNvPr id="107" name="直線コネクタ 106"/>
        <xdr:cNvCxnSpPr/>
      </xdr:nvCxnSpPr>
      <xdr:spPr>
        <a:xfrm>
          <a:off x="12449175" y="4124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23</xdr:row>
      <xdr:rowOff>38100</xdr:rowOff>
    </xdr:from>
    <xdr:ext cx="504825" cy="257175"/>
    <xdr:sp>
      <xdr:nvSpPr>
        <xdr:cNvPr id="108" name="テキスト ボックス 107"/>
        <xdr:cNvSpPr txBox="1"/>
      </xdr:nvSpPr>
      <xdr:spPr>
        <a:xfrm>
          <a:off x="11934825" y="3981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xdr:nvCxnSpPr>
        <xdr:cNvPr id="109" name="直線コネクタ 108"/>
        <xdr:cNvCxnSpPr/>
      </xdr:nvCxnSpPr>
      <xdr:spPr>
        <a:xfrm>
          <a:off x="12449175" y="3667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20</xdr:row>
      <xdr:rowOff>95250</xdr:rowOff>
    </xdr:from>
    <xdr:ext cx="504825" cy="257175"/>
    <xdr:sp>
      <xdr:nvSpPr>
        <xdr:cNvPr id="110" name="テキスト ボックス 109"/>
        <xdr:cNvSpPr txBox="1"/>
      </xdr:nvSpPr>
      <xdr:spPr>
        <a:xfrm>
          <a:off x="11934825" y="3524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xdr:nvCxnSpPr>
        <xdr:cNvPr id="111" name="直線コネクタ 110"/>
        <xdr:cNvCxnSpPr/>
      </xdr:nvCxnSpPr>
      <xdr:spPr>
        <a:xfrm>
          <a:off x="12449175" y="3209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17</xdr:row>
      <xdr:rowOff>152400</xdr:rowOff>
    </xdr:from>
    <xdr:ext cx="504825" cy="257175"/>
    <xdr:sp>
      <xdr:nvSpPr>
        <xdr:cNvPr id="112" name="テキスト ボックス 111"/>
        <xdr:cNvSpPr txBox="1"/>
      </xdr:nvSpPr>
      <xdr:spPr>
        <a:xfrm>
          <a:off x="11934825" y="3067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xdr:nvCxnSpPr>
        <xdr:cNvPr id="113" name="直線コネクタ 112"/>
        <xdr:cNvCxnSpPr/>
      </xdr:nvCxnSpPr>
      <xdr:spPr>
        <a:xfrm>
          <a:off x="12449175" y="275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15</xdr:row>
      <xdr:rowOff>38100</xdr:rowOff>
    </xdr:from>
    <xdr:ext cx="504825" cy="257175"/>
    <xdr:sp>
      <xdr:nvSpPr>
        <xdr:cNvPr id="114" name="テキスト ボックス 113"/>
        <xdr:cNvSpPr txBox="1"/>
      </xdr:nvSpPr>
      <xdr:spPr>
        <a:xfrm>
          <a:off x="11934825" y="2609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xdr:nvCxnSpPr>
        <xdr:cNvPr id="115" name="直線コネクタ 114"/>
        <xdr:cNvCxnSpPr/>
      </xdr:nvCxnSpPr>
      <xdr:spPr>
        <a:xfrm>
          <a:off x="12449175" y="2295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12</xdr:row>
      <xdr:rowOff>95250</xdr:rowOff>
    </xdr:from>
    <xdr:ext cx="504825" cy="257175"/>
    <xdr:sp>
      <xdr:nvSpPr>
        <xdr:cNvPr id="116" name="テキスト ボックス 115"/>
        <xdr:cNvSpPr txBox="1"/>
      </xdr:nvSpPr>
      <xdr:spPr>
        <a:xfrm>
          <a:off x="11934825" y="2152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xdr:nvCxnSpPr>
        <xdr:cNvPr id="117" name="直線コネクタ 116"/>
        <xdr:cNvCxnSpPr/>
      </xdr:nvCxnSpPr>
      <xdr:spPr>
        <a:xfrm>
          <a:off x="12449175" y="183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fLocksText="0">
      <xdr:nvSpPr>
        <xdr:cNvPr id="118" name="物件費グラフ枠"/>
        <xdr:cNvSpPr/>
      </xdr:nvSpPr>
      <xdr:spPr>
        <a:xfrm>
          <a:off x="12449175" y="1838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xdr:nvCxnSpPr>
        <xdr:cNvPr id="119" name="直線コネクタ 118"/>
        <xdr:cNvCxnSpPr/>
      </xdr:nvCxnSpPr>
      <xdr:spPr>
        <a:xfrm flipV="1">
          <a:off x="16506825" y="2571750"/>
          <a:ext cx="0" cy="9810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20</xdr:row>
      <xdr:rowOff>95250</xdr:rowOff>
    </xdr:from>
    <xdr:ext cx="762000" cy="257175"/>
    <xdr:sp>
      <xdr:nvSpPr>
        <xdr:cNvPr id="120" name="物件費最小値テキスト"/>
        <xdr:cNvSpPr txBox="1"/>
      </xdr:nvSpPr>
      <xdr:spPr>
        <a:xfrm>
          <a:off x="16592550" y="3524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27.4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xdr:nvCxnSpPr>
        <xdr:cNvPr id="121" name="直線コネクタ 120"/>
        <xdr:cNvCxnSpPr/>
      </xdr:nvCxnSpPr>
      <xdr:spPr>
        <a:xfrm>
          <a:off x="16421100" y="3552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13</xdr:row>
      <xdr:rowOff>85725</xdr:rowOff>
    </xdr:from>
    <xdr:ext cx="762000" cy="257175"/>
    <xdr:sp>
      <xdr:nvSpPr>
        <xdr:cNvPr id="122" name="物件費最大値テキスト"/>
        <xdr:cNvSpPr txBox="1"/>
      </xdr:nvSpPr>
      <xdr:spPr>
        <a:xfrm>
          <a:off x="16592550" y="2314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6.0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xdr:nvCxnSpPr>
        <xdr:cNvPr id="123" name="直線コネクタ 122"/>
        <xdr:cNvCxnSpPr/>
      </xdr:nvCxnSpPr>
      <xdr:spPr>
        <a:xfrm>
          <a:off x="16421100" y="2571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108712</xdr:rowOff>
    </xdr:to>
    <xdr:cxnSp>
      <xdr:nvCxnSpPr>
        <xdr:cNvPr id="124" name="直線コネクタ 123"/>
        <xdr:cNvCxnSpPr/>
      </xdr:nvCxnSpPr>
      <xdr:spPr>
        <a:xfrm>
          <a:off x="15668625" y="28289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16</xdr:row>
      <xdr:rowOff>114300</xdr:rowOff>
    </xdr:from>
    <xdr:ext cx="762000" cy="257175"/>
    <xdr:sp>
      <xdr:nvSpPr>
        <xdr:cNvPr id="125" name="物件費平均値テキスト"/>
        <xdr:cNvSpPr txBox="1"/>
      </xdr:nvSpPr>
      <xdr:spPr>
        <a:xfrm>
          <a:off x="16592550" y="28575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fLocksText="0">
      <xdr:nvSpPr>
        <xdr:cNvPr id="126" name="フローチャート: 判断 125"/>
        <xdr:cNvSpPr/>
      </xdr:nvSpPr>
      <xdr:spPr>
        <a:xfrm>
          <a:off x="16459200" y="288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15</xdr:row>
      <xdr:rowOff>170434</xdr:rowOff>
    </xdr:from>
    <xdr:to>
      <xdr:col>78</xdr:col>
      <xdr:colOff>69850</xdr:colOff>
      <xdr:row>16</xdr:row>
      <xdr:rowOff>90424</xdr:rowOff>
    </xdr:to>
    <xdr:cxnSp>
      <xdr:nvCxnSpPr>
        <xdr:cNvPr id="127" name="直線コネクタ 126"/>
        <xdr:cNvCxnSpPr/>
      </xdr:nvCxnSpPr>
      <xdr:spPr>
        <a:xfrm>
          <a:off x="14782800" y="27432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fLocksText="0">
      <xdr:nvSpPr>
        <xdr:cNvPr id="128" name="フローチャート: 判断 127"/>
        <xdr:cNvSpPr/>
      </xdr:nvSpPr>
      <xdr:spPr>
        <a:xfrm>
          <a:off x="15621000" y="2886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17</xdr:row>
      <xdr:rowOff>57150</xdr:rowOff>
    </xdr:from>
    <xdr:ext cx="733425" cy="257175"/>
    <xdr:sp>
      <xdr:nvSpPr>
        <xdr:cNvPr id="129" name="テキスト ボックス 128"/>
        <xdr:cNvSpPr txBox="1"/>
      </xdr:nvSpPr>
      <xdr:spPr>
        <a:xfrm>
          <a:off x="15287625" y="29718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58420</xdr:rowOff>
    </xdr:to>
    <xdr:cxnSp>
      <xdr:nvCxnSpPr>
        <xdr:cNvPr id="130" name="直線コネクタ 129"/>
        <xdr:cNvCxnSpPr/>
      </xdr:nvCxnSpPr>
      <xdr:spPr>
        <a:xfrm flipV="1">
          <a:off x="13896975" y="27432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fLocksText="0">
      <xdr:nvSpPr>
        <xdr:cNvPr id="131" name="フローチャート: 判断 130"/>
        <xdr:cNvSpPr/>
      </xdr:nvSpPr>
      <xdr:spPr>
        <a:xfrm>
          <a:off x="14735175" y="2828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17</xdr:row>
      <xdr:rowOff>0</xdr:rowOff>
    </xdr:from>
    <xdr:ext cx="762000" cy="257175"/>
    <xdr:sp>
      <xdr:nvSpPr>
        <xdr:cNvPr id="132" name="テキスト ボックス 131"/>
        <xdr:cNvSpPr txBox="1"/>
      </xdr:nvSpPr>
      <xdr:spPr>
        <a:xfrm>
          <a:off x="14401800" y="291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xdr:nvCxnSpPr>
        <xdr:cNvPr id="133" name="直線コネクタ 132"/>
        <xdr:cNvCxnSpPr/>
      </xdr:nvCxnSpPr>
      <xdr:spPr>
        <a:xfrm flipV="1">
          <a:off x="13001625" y="28003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fLocksText="0">
      <xdr:nvSpPr>
        <xdr:cNvPr id="134" name="フローチャート: 判断 133"/>
        <xdr:cNvSpPr/>
      </xdr:nvSpPr>
      <xdr:spPr>
        <a:xfrm>
          <a:off x="13839825" y="2867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17</xdr:row>
      <xdr:rowOff>38100</xdr:rowOff>
    </xdr:from>
    <xdr:ext cx="762000" cy="257175"/>
    <xdr:sp>
      <xdr:nvSpPr>
        <xdr:cNvPr id="135" name="テキスト ボックス 134"/>
        <xdr:cNvSpPr txBox="1"/>
      </xdr:nvSpPr>
      <xdr:spPr>
        <a:xfrm>
          <a:off x="13506450" y="2952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fLocksText="0">
      <xdr:nvSpPr>
        <xdr:cNvPr id="136" name="フローチャート: 判断 135"/>
        <xdr:cNvSpPr/>
      </xdr:nvSpPr>
      <xdr:spPr>
        <a:xfrm>
          <a:off x="12954000" y="2924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17</xdr:row>
      <xdr:rowOff>95250</xdr:rowOff>
    </xdr:from>
    <xdr:ext cx="762000" cy="257175"/>
    <xdr:sp>
      <xdr:nvSpPr>
        <xdr:cNvPr id="137" name="テキスト ボックス 136"/>
        <xdr:cNvSpPr txBox="1"/>
      </xdr:nvSpPr>
      <xdr:spPr>
        <a:xfrm>
          <a:off x="12620625" y="300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38" name="テキスト ボックス 137"/>
        <xdr:cNvSpPr txBox="1"/>
      </xdr:nvSpPr>
      <xdr:spPr>
        <a:xfrm>
          <a:off x="162877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39" name="テキスト ボックス 138"/>
        <xdr:cNvSpPr txBox="1"/>
      </xdr:nvSpPr>
      <xdr:spPr>
        <a:xfrm>
          <a:off x="15449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0" name="テキスト ボックス 139"/>
        <xdr:cNvSpPr txBox="1"/>
      </xdr:nvSpPr>
      <xdr:spPr>
        <a:xfrm>
          <a:off x="14563725"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1" name="テキスト ボックス 140"/>
        <xdr:cNvSpPr txBox="1"/>
      </xdr:nvSpPr>
      <xdr:spPr>
        <a:xfrm>
          <a:off x="1367790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2" name="テキスト ボックス 141"/>
        <xdr:cNvSpPr txBox="1"/>
      </xdr:nvSpPr>
      <xdr:spPr>
        <a:xfrm>
          <a:off x="12782550" y="4124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fLocksText="0">
      <xdr:nvSpPr>
        <xdr:cNvPr id="143" name="楕円 142"/>
        <xdr:cNvSpPr/>
      </xdr:nvSpPr>
      <xdr:spPr>
        <a:xfrm>
          <a:off x="16459200" y="280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15</xdr:row>
      <xdr:rowOff>76200</xdr:rowOff>
    </xdr:from>
    <xdr:ext cx="762000" cy="257175"/>
    <xdr:sp>
      <xdr:nvSpPr>
        <xdr:cNvPr id="144" name="物件費該当値テキスト"/>
        <xdr:cNvSpPr txBox="1"/>
      </xdr:nvSpPr>
      <xdr:spPr>
        <a:xfrm>
          <a:off x="16592550" y="2647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fLocksText="0">
      <xdr:nvSpPr>
        <xdr:cNvPr id="145" name="楕円 144"/>
        <xdr:cNvSpPr/>
      </xdr:nvSpPr>
      <xdr:spPr>
        <a:xfrm>
          <a:off x="15621000" y="2781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14</xdr:row>
      <xdr:rowOff>152400</xdr:rowOff>
    </xdr:from>
    <xdr:ext cx="733425" cy="257175"/>
    <xdr:sp>
      <xdr:nvSpPr>
        <xdr:cNvPr id="146" name="テキスト ボックス 145"/>
        <xdr:cNvSpPr txBox="1"/>
      </xdr:nvSpPr>
      <xdr:spPr>
        <a:xfrm>
          <a:off x="15287625" y="25527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fLocksText="0">
      <xdr:nvSpPr>
        <xdr:cNvPr id="147" name="楕円 146"/>
        <xdr:cNvSpPr/>
      </xdr:nvSpPr>
      <xdr:spPr>
        <a:xfrm>
          <a:off x="14735175" y="269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14</xdr:row>
      <xdr:rowOff>57150</xdr:rowOff>
    </xdr:from>
    <xdr:ext cx="762000" cy="257175"/>
    <xdr:sp>
      <xdr:nvSpPr>
        <xdr:cNvPr id="148" name="テキスト ボックス 147"/>
        <xdr:cNvSpPr txBox="1"/>
      </xdr:nvSpPr>
      <xdr:spPr>
        <a:xfrm>
          <a:off x="14401800" y="2457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fLocksText="0">
      <xdr:nvSpPr>
        <xdr:cNvPr id="149" name="楕円 148"/>
        <xdr:cNvSpPr/>
      </xdr:nvSpPr>
      <xdr:spPr>
        <a:xfrm>
          <a:off x="13839825" y="275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14</xdr:row>
      <xdr:rowOff>123825</xdr:rowOff>
    </xdr:from>
    <xdr:ext cx="762000" cy="257175"/>
    <xdr:sp>
      <xdr:nvSpPr>
        <xdr:cNvPr id="150" name="テキスト ボックス 149"/>
        <xdr:cNvSpPr txBox="1"/>
      </xdr:nvSpPr>
      <xdr:spPr>
        <a:xfrm>
          <a:off x="13506450" y="2524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fLocksText="0">
      <xdr:nvSpPr>
        <xdr:cNvPr id="151" name="楕円 150"/>
        <xdr:cNvSpPr/>
      </xdr:nvSpPr>
      <xdr:spPr>
        <a:xfrm>
          <a:off x="12954000" y="283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15</xdr:row>
      <xdr:rowOff>38100</xdr:rowOff>
    </xdr:from>
    <xdr:ext cx="762000" cy="257175"/>
    <xdr:sp>
      <xdr:nvSpPr>
        <xdr:cNvPr id="152" name="テキスト ボックス 151"/>
        <xdr:cNvSpPr txBox="1"/>
      </xdr:nvSpPr>
      <xdr:spPr>
        <a:xfrm>
          <a:off x="12620625" y="2609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3" name="正方形/長方形 152"/>
        <xdr:cNvSpPr/>
      </xdr:nvSpPr>
      <xdr:spPr>
        <a:xfrm>
          <a:off x="762000"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4" name="正方形/長方形 153"/>
        <xdr:cNvSpPr/>
      </xdr:nvSpPr>
      <xdr:spPr>
        <a:xfrm>
          <a:off x="540067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55" name="正方形/長方形 154"/>
        <xdr:cNvSpPr/>
      </xdr:nvSpPr>
      <xdr:spPr>
        <a:xfrm>
          <a:off x="540067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56" name="正方形/長方形 155"/>
        <xdr:cNvSpPr/>
      </xdr:nvSpPr>
      <xdr:spPr>
        <a:xfrm>
          <a:off x="7086600" y="8191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57" name="正方形/長方形 156"/>
        <xdr:cNvSpPr/>
      </xdr:nvSpPr>
      <xdr:spPr>
        <a:xfrm>
          <a:off x="7086600" y="8382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58" name="正方形/長方形 157"/>
        <xdr:cNvSpPr/>
      </xdr:nvSpPr>
      <xdr:spPr>
        <a:xfrm>
          <a:off x="8696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59" name="正方形/長方形 158"/>
        <xdr:cNvSpPr/>
      </xdr:nvSpPr>
      <xdr:spPr>
        <a:xfrm>
          <a:off x="8696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0" name="正方形/長方形 159"/>
        <xdr:cNvSpPr/>
      </xdr:nvSpPr>
      <xdr:spPr>
        <a:xfrm>
          <a:off x="762000"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1" name="正方形/長方形 160"/>
        <xdr:cNvSpPr/>
      </xdr:nvSpPr>
      <xdr:spPr>
        <a:xfrm>
          <a:off x="5715000"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2" name="正方形/長方形 161"/>
        <xdr:cNvSpPr/>
      </xdr:nvSpPr>
      <xdr:spPr>
        <a:xfrm>
          <a:off x="578167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3" name="テキスト ボックス 162"/>
        <xdr:cNvSpPr txBox="1"/>
      </xdr:nvSpPr>
      <xdr:spPr>
        <a:xfrm>
          <a:off x="5819775" y="9020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介護給付訓練等給付、福祉医療給付（医療費助成）及び児童手当などの充実により扶助費は年々増加傾向にあり、類似団体平均と同水準を保っていたが、平成</a:t>
          </a:r>
          <a:r>
            <a:rPr altLang="ja-JP" lang="en-US" sz="1300">
              <a:solidFill>
                <a:srgbClr val="000000"/>
              </a:solidFill>
              <a:latin typeface="ＭＳ Ｐゴシック" panose="020B0600070205080204" pitchFamily="50" charset="-128"/>
              <a:ea typeface="ＭＳ Ｐゴシック" panose="020B0600070205080204" pitchFamily="50" charset="-128"/>
            </a:rPr>
            <a:t>30</a:t>
          </a:r>
          <a:r>
            <a:rPr altLang="en-US" lang="ja-JP" sz="1300">
              <a:solidFill>
                <a:srgbClr val="000000"/>
              </a:solidFill>
              <a:latin typeface="ＭＳ Ｐゴシック" panose="020B0600070205080204" pitchFamily="50" charset="-128"/>
              <a:ea typeface="ＭＳ Ｐゴシック" panose="020B0600070205080204" pitchFamily="50" charset="-128"/>
            </a:rPr>
            <a:t>年度以降少し下回っている。今後も類似団体等と同水準を維持できるよう努めていく。</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104775</xdr:rowOff>
    </xdr:from>
    <xdr:ext cx="295275" cy="228600"/>
    <xdr:sp>
      <xdr:nvSpPr>
        <xdr:cNvPr id="164" name="テキスト ボックス 163"/>
        <xdr:cNvSpPr txBox="1"/>
      </xdr:nvSpPr>
      <xdr:spPr>
        <a:xfrm>
          <a:off x="72390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xdr:nvCxnSpPr>
        <xdr:cNvPr id="165" name="直線コネクタ 164"/>
        <xdr:cNvCxnSpPr/>
      </xdr:nvCxnSpPr>
      <xdr:spPr>
        <a:xfrm>
          <a:off x="762000"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63</xdr:row>
      <xdr:rowOff>38100</xdr:rowOff>
    </xdr:from>
    <xdr:ext cx="504825" cy="257175"/>
    <xdr:sp>
      <xdr:nvSpPr>
        <xdr:cNvPr id="166" name="テキスト ボックス 165"/>
        <xdr:cNvSpPr txBox="1"/>
      </xdr:nvSpPr>
      <xdr:spPr>
        <a:xfrm>
          <a:off x="247650"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xdr:nvCxnSpPr>
        <xdr:cNvPr id="167" name="直線コネクタ 166"/>
        <xdr:cNvCxnSpPr/>
      </xdr:nvCxnSpPr>
      <xdr:spPr>
        <a:xfrm>
          <a:off x="762000"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61</xdr:row>
      <xdr:rowOff>0</xdr:rowOff>
    </xdr:from>
    <xdr:ext cx="504825" cy="257175"/>
    <xdr:sp>
      <xdr:nvSpPr>
        <xdr:cNvPr id="168" name="テキスト ボックス 167"/>
        <xdr:cNvSpPr txBox="1"/>
      </xdr:nvSpPr>
      <xdr:spPr>
        <a:xfrm>
          <a:off x="247650" y="1045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xdr:nvCxnSpPr>
        <xdr:cNvPr id="169" name="直線コネクタ 168"/>
        <xdr:cNvCxnSpPr/>
      </xdr:nvCxnSpPr>
      <xdr:spPr>
        <a:xfrm>
          <a:off x="762000"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58</xdr:row>
      <xdr:rowOff>133350</xdr:rowOff>
    </xdr:from>
    <xdr:ext cx="504825" cy="257175"/>
    <xdr:sp>
      <xdr:nvSpPr>
        <xdr:cNvPr id="170" name="テキスト ボックス 169"/>
        <xdr:cNvSpPr txBox="1"/>
      </xdr:nvSpPr>
      <xdr:spPr>
        <a:xfrm>
          <a:off x="247650" y="1007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xdr:nvCxnSpPr>
        <xdr:cNvPr id="171" name="直線コネクタ 170"/>
        <xdr:cNvCxnSpPr/>
      </xdr:nvCxnSpPr>
      <xdr:spPr>
        <a:xfrm>
          <a:off x="762000"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56</xdr:row>
      <xdr:rowOff>95250</xdr:rowOff>
    </xdr:from>
    <xdr:ext cx="504825" cy="257175"/>
    <xdr:sp>
      <xdr:nvSpPr>
        <xdr:cNvPr id="172" name="テキスト ボックス 171"/>
        <xdr:cNvSpPr txBox="1"/>
      </xdr:nvSpPr>
      <xdr:spPr>
        <a:xfrm>
          <a:off x="247650" y="969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xdr:nvCxnSpPr>
        <xdr:cNvPr id="173" name="直線コネクタ 172"/>
        <xdr:cNvCxnSpPr/>
      </xdr:nvCxnSpPr>
      <xdr:spPr>
        <a:xfrm>
          <a:off x="762000"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54</xdr:row>
      <xdr:rowOff>57150</xdr:rowOff>
    </xdr:from>
    <xdr:ext cx="504825" cy="257175"/>
    <xdr:sp>
      <xdr:nvSpPr>
        <xdr:cNvPr id="174" name="テキスト ボックス 173"/>
        <xdr:cNvSpPr txBox="1"/>
      </xdr:nvSpPr>
      <xdr:spPr>
        <a:xfrm>
          <a:off x="247650" y="931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xdr:nvCxnSpPr>
        <xdr:cNvPr id="175" name="直線コネクタ 174"/>
        <xdr:cNvCxnSpPr/>
      </xdr:nvCxnSpPr>
      <xdr:spPr>
        <a:xfrm>
          <a:off x="762000"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52</xdr:row>
      <xdr:rowOff>19050</xdr:rowOff>
    </xdr:from>
    <xdr:ext cx="504825" cy="257175"/>
    <xdr:sp>
      <xdr:nvSpPr>
        <xdr:cNvPr id="176" name="テキスト ボックス 175"/>
        <xdr:cNvSpPr txBox="1"/>
      </xdr:nvSpPr>
      <xdr:spPr>
        <a:xfrm>
          <a:off x="247650" y="893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xdr:nvCxnSpPr>
        <xdr:cNvPr id="177" name="直線コネクタ 176"/>
        <xdr:cNvCxnSpPr/>
      </xdr:nvCxnSpPr>
      <xdr:spPr>
        <a:xfrm>
          <a:off x="762000"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49</xdr:row>
      <xdr:rowOff>152400</xdr:rowOff>
    </xdr:from>
    <xdr:ext cx="504825" cy="257175"/>
    <xdr:sp>
      <xdr:nvSpPr>
        <xdr:cNvPr id="178" name="テキスト ボックス 177"/>
        <xdr:cNvSpPr txBox="1"/>
      </xdr:nvSpPr>
      <xdr:spPr>
        <a:xfrm>
          <a:off x="247650"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79" name="扶助費グラフ枠"/>
        <xdr:cNvSpPr/>
      </xdr:nvSpPr>
      <xdr:spPr>
        <a:xfrm>
          <a:off x="762000"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xdr:nvCxnSpPr>
        <xdr:cNvPr id="180" name="直線コネクタ 179"/>
        <xdr:cNvCxnSpPr/>
      </xdr:nvCxnSpPr>
      <xdr:spPr>
        <a:xfrm flipV="1">
          <a:off x="4829175" y="9001125"/>
          <a:ext cx="0" cy="16192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7175"/>
    <xdr:sp>
      <xdr:nvSpPr>
        <xdr:cNvPr id="181" name="扶助費最小値テキスト"/>
        <xdr:cNvSpPr txBox="1"/>
      </xdr:nvSpPr>
      <xdr:spPr>
        <a:xfrm>
          <a:off x="4914900" y="10591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xdr:nvCxnSpPr>
        <xdr:cNvPr id="182" name="直線コネクタ 181"/>
        <xdr:cNvCxnSpPr/>
      </xdr:nvCxnSpPr>
      <xdr:spPr>
        <a:xfrm>
          <a:off x="4733925" y="10620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0</xdr:rowOff>
    </xdr:from>
    <xdr:ext cx="762000" cy="257175"/>
    <xdr:sp>
      <xdr:nvSpPr>
        <xdr:cNvPr id="183" name="扶助費最大値テキスト"/>
        <xdr:cNvSpPr txBox="1"/>
      </xdr:nvSpPr>
      <xdr:spPr>
        <a:xfrm>
          <a:off x="4914900" y="8743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xdr:nvCxnSpPr>
        <xdr:cNvPr id="184" name="直線コネクタ 183"/>
        <xdr:cNvCxnSpPr/>
      </xdr:nvCxnSpPr>
      <xdr:spPr>
        <a:xfrm>
          <a:off x="4733925" y="9001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xdr:nvCxnSpPr>
        <xdr:cNvPr id="185" name="直線コネクタ 184"/>
        <xdr:cNvCxnSpPr/>
      </xdr:nvCxnSpPr>
      <xdr:spPr>
        <a:xfrm>
          <a:off x="3990975" y="94583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28575</xdr:rowOff>
    </xdr:from>
    <xdr:ext cx="762000" cy="257175"/>
    <xdr:sp>
      <xdr:nvSpPr>
        <xdr:cNvPr id="186" name="扶助費平均値テキスト"/>
        <xdr:cNvSpPr txBox="1"/>
      </xdr:nvSpPr>
      <xdr:spPr>
        <a:xfrm>
          <a:off x="4914900" y="9458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fLocksText="0">
      <xdr:nvSpPr>
        <xdr:cNvPr id="187" name="フローチャート: 判断 186"/>
        <xdr:cNvSpPr/>
      </xdr:nvSpPr>
      <xdr:spPr>
        <a:xfrm>
          <a:off x="4772025" y="948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xdr:nvCxnSpPr>
        <xdr:cNvPr id="188" name="直線コネクタ 187"/>
        <xdr:cNvCxnSpPr/>
      </xdr:nvCxnSpPr>
      <xdr:spPr>
        <a:xfrm flipV="1">
          <a:off x="3095625" y="94583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fLocksText="0">
      <xdr:nvSpPr>
        <xdr:cNvPr id="189" name="フローチャート: 判断 188"/>
        <xdr:cNvSpPr/>
      </xdr:nvSpPr>
      <xdr:spPr>
        <a:xfrm>
          <a:off x="3933825" y="948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55</xdr:row>
      <xdr:rowOff>142875</xdr:rowOff>
    </xdr:from>
    <xdr:ext cx="733425" cy="257175"/>
    <xdr:sp>
      <xdr:nvSpPr>
        <xdr:cNvPr id="190" name="テキスト ボックス 189"/>
        <xdr:cNvSpPr txBox="1"/>
      </xdr:nvSpPr>
      <xdr:spPr>
        <a:xfrm>
          <a:off x="3600450" y="95726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xdr:nvCxnSpPr>
        <xdr:cNvPr id="191" name="直線コネクタ 190"/>
        <xdr:cNvCxnSpPr/>
      </xdr:nvCxnSpPr>
      <xdr:spPr>
        <a:xfrm flipV="1">
          <a:off x="2209800" y="94773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fLocksText="0">
      <xdr:nvSpPr>
        <xdr:cNvPr id="192" name="フローチャート: 判断 191"/>
        <xdr:cNvSpPr/>
      </xdr:nvSpPr>
      <xdr:spPr>
        <a:xfrm>
          <a:off x="3048000" y="9467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55</xdr:row>
      <xdr:rowOff>123825</xdr:rowOff>
    </xdr:from>
    <xdr:ext cx="762000" cy="257175"/>
    <xdr:sp>
      <xdr:nvSpPr>
        <xdr:cNvPr id="193" name="テキスト ボックス 192"/>
        <xdr:cNvSpPr txBox="1"/>
      </xdr:nvSpPr>
      <xdr:spPr>
        <a:xfrm>
          <a:off x="2714625" y="9553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xdr:nvCxnSpPr>
        <xdr:cNvPr id="194" name="直線コネクタ 193"/>
        <xdr:cNvCxnSpPr/>
      </xdr:nvCxnSpPr>
      <xdr:spPr>
        <a:xfrm flipV="1">
          <a:off x="1323975" y="95345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fLocksText="0">
      <xdr:nvSpPr>
        <xdr:cNvPr id="195" name="フローチャート: 判断 194"/>
        <xdr:cNvSpPr/>
      </xdr:nvSpPr>
      <xdr:spPr>
        <a:xfrm>
          <a:off x="2162175" y="956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56</xdr:row>
      <xdr:rowOff>47625</xdr:rowOff>
    </xdr:from>
    <xdr:ext cx="762000" cy="257175"/>
    <xdr:sp>
      <xdr:nvSpPr>
        <xdr:cNvPr id="196" name="テキスト ボックス 195"/>
        <xdr:cNvSpPr txBox="1"/>
      </xdr:nvSpPr>
      <xdr:spPr>
        <a:xfrm>
          <a:off x="1828800" y="964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fLocksText="0">
      <xdr:nvSpPr>
        <xdr:cNvPr id="197" name="フローチャート: 判断 196"/>
        <xdr:cNvSpPr/>
      </xdr:nvSpPr>
      <xdr:spPr>
        <a:xfrm>
          <a:off x="1266825"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56</xdr:row>
      <xdr:rowOff>161925</xdr:rowOff>
    </xdr:from>
    <xdr:ext cx="762000" cy="257175"/>
    <xdr:sp>
      <xdr:nvSpPr>
        <xdr:cNvPr id="198" name="テキスト ボックス 197"/>
        <xdr:cNvSpPr txBox="1"/>
      </xdr:nvSpPr>
      <xdr:spPr>
        <a:xfrm>
          <a:off x="933450" y="976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199" name="テキスト ボックス 198"/>
        <xdr:cNvSpPr txBox="1"/>
      </xdr:nvSpPr>
      <xdr:spPr>
        <a:xfrm>
          <a:off x="46101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0" name="テキスト ボックス 199"/>
        <xdr:cNvSpPr txBox="1"/>
      </xdr:nvSpPr>
      <xdr:spPr>
        <a:xfrm>
          <a:off x="3771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1" name="テキスト ボックス 200"/>
        <xdr:cNvSpPr txBox="1"/>
      </xdr:nvSpPr>
      <xdr:spPr>
        <a:xfrm>
          <a:off x="2876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2" name="テキスト ボックス 201"/>
        <xdr:cNvSpPr txBox="1"/>
      </xdr:nvSpPr>
      <xdr:spPr>
        <a:xfrm>
          <a:off x="1990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03" name="テキスト ボックス 202"/>
        <xdr:cNvSpPr txBox="1"/>
      </xdr:nvSpPr>
      <xdr:spPr>
        <a:xfrm>
          <a:off x="1104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fLocksText="0">
      <xdr:nvSpPr>
        <xdr:cNvPr id="204" name="楕円 203"/>
        <xdr:cNvSpPr/>
      </xdr:nvSpPr>
      <xdr:spPr>
        <a:xfrm>
          <a:off x="4772025" y="941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53</xdr:row>
      <xdr:rowOff>171450</xdr:rowOff>
    </xdr:from>
    <xdr:ext cx="762000" cy="257175"/>
    <xdr:sp>
      <xdr:nvSpPr>
        <xdr:cNvPr id="205" name="扶助費該当値テキスト"/>
        <xdr:cNvSpPr txBox="1"/>
      </xdr:nvSpPr>
      <xdr:spPr>
        <a:xfrm>
          <a:off x="4914900" y="9258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fLocksText="0">
      <xdr:nvSpPr>
        <xdr:cNvPr id="206" name="楕円 205"/>
        <xdr:cNvSpPr/>
      </xdr:nvSpPr>
      <xdr:spPr>
        <a:xfrm>
          <a:off x="3933825" y="941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53</xdr:row>
      <xdr:rowOff>95250</xdr:rowOff>
    </xdr:from>
    <xdr:ext cx="733425" cy="257175"/>
    <xdr:sp>
      <xdr:nvSpPr>
        <xdr:cNvPr id="207" name="テキスト ボックス 206"/>
        <xdr:cNvSpPr txBox="1"/>
      </xdr:nvSpPr>
      <xdr:spPr>
        <a:xfrm>
          <a:off x="3600450" y="91821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fLocksText="0">
      <xdr:nvSpPr>
        <xdr:cNvPr id="208" name="楕円 207"/>
        <xdr:cNvSpPr/>
      </xdr:nvSpPr>
      <xdr:spPr>
        <a:xfrm>
          <a:off x="3048000"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53</xdr:row>
      <xdr:rowOff>114300</xdr:rowOff>
    </xdr:from>
    <xdr:ext cx="762000" cy="257175"/>
    <xdr:sp>
      <xdr:nvSpPr>
        <xdr:cNvPr id="209" name="テキスト ボックス 208"/>
        <xdr:cNvSpPr txBox="1"/>
      </xdr:nvSpPr>
      <xdr:spPr>
        <a:xfrm>
          <a:off x="2714625" y="9201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fLocksText="0">
      <xdr:nvSpPr>
        <xdr:cNvPr id="210" name="楕円 209"/>
        <xdr:cNvSpPr/>
      </xdr:nvSpPr>
      <xdr:spPr>
        <a:xfrm>
          <a:off x="2162175" y="948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53</xdr:row>
      <xdr:rowOff>171450</xdr:rowOff>
    </xdr:from>
    <xdr:ext cx="762000" cy="257175"/>
    <xdr:sp>
      <xdr:nvSpPr>
        <xdr:cNvPr id="211" name="テキスト ボックス 210"/>
        <xdr:cNvSpPr txBox="1"/>
      </xdr:nvSpPr>
      <xdr:spPr>
        <a:xfrm>
          <a:off x="1828800" y="92583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fLocksText="0">
      <xdr:nvSpPr>
        <xdr:cNvPr id="212" name="楕円 211"/>
        <xdr:cNvSpPr/>
      </xdr:nvSpPr>
      <xdr:spPr>
        <a:xfrm>
          <a:off x="1266825" y="9525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54</xdr:row>
      <xdr:rowOff>38100</xdr:rowOff>
    </xdr:from>
    <xdr:ext cx="762000" cy="257175"/>
    <xdr:sp>
      <xdr:nvSpPr>
        <xdr:cNvPr id="213" name="テキスト ボックス 212"/>
        <xdr:cNvSpPr txBox="1"/>
      </xdr:nvSpPr>
      <xdr:spPr>
        <a:xfrm>
          <a:off x="933450" y="9296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14" name="正方形/長方形 213"/>
        <xdr:cNvSpPr/>
      </xdr:nvSpPr>
      <xdr:spPr>
        <a:xfrm>
          <a:off x="12449175" y="8124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15" name="正方形/長方形 214"/>
        <xdr:cNvSpPr/>
      </xdr:nvSpPr>
      <xdr:spPr>
        <a:xfrm>
          <a:off x="17078325"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16" name="正方形/長方形 215"/>
        <xdr:cNvSpPr/>
      </xdr:nvSpPr>
      <xdr:spPr>
        <a:xfrm>
          <a:off x="17078325"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17" name="正方形/長方形 216"/>
        <xdr:cNvSpPr/>
      </xdr:nvSpPr>
      <xdr:spPr>
        <a:xfrm>
          <a:off x="18773775" y="8191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18" name="正方形/長方形 217"/>
        <xdr:cNvSpPr/>
      </xdr:nvSpPr>
      <xdr:spPr>
        <a:xfrm>
          <a:off x="18773775" y="8382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19" name="正方形/長方形 218"/>
        <xdr:cNvSpPr/>
      </xdr:nvSpPr>
      <xdr:spPr>
        <a:xfrm>
          <a:off x="20383500" y="8191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0" name="正方形/長方形 219"/>
        <xdr:cNvSpPr/>
      </xdr:nvSpPr>
      <xdr:spPr>
        <a:xfrm>
          <a:off x="20383500" y="8382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1" name="正方形/長方形 220"/>
        <xdr:cNvSpPr/>
      </xdr:nvSpPr>
      <xdr:spPr>
        <a:xfrm>
          <a:off x="12449175" y="8696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2" name="正方形/長方形 221"/>
        <xdr:cNvSpPr/>
      </xdr:nvSpPr>
      <xdr:spPr>
        <a:xfrm>
          <a:off x="17402175" y="8696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23" name="正方形/長方形 222"/>
        <xdr:cNvSpPr/>
      </xdr:nvSpPr>
      <xdr:spPr>
        <a:xfrm>
          <a:off x="17459325" y="8696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24" name="テキスト ボックス 223"/>
        <xdr:cNvSpPr txBox="1"/>
      </xdr:nvSpPr>
      <xdr:spPr>
        <a:xfrm>
          <a:off x="17497425" y="9020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令和</a:t>
          </a:r>
          <a:r>
            <a:rPr altLang="ja-JP" lang="en-US" sz="1300">
              <a:solidFill>
                <a:srgbClr val="000000"/>
              </a:solidFill>
              <a:latin typeface="ＭＳ Ｐゴシック" panose="020B0600070205080204" pitchFamily="50" charset="-128"/>
              <a:ea typeface="ＭＳ Ｐゴシック" panose="020B0600070205080204" pitchFamily="50" charset="-128"/>
            </a:rPr>
            <a:t>2</a:t>
          </a:r>
          <a:r>
            <a:rPr altLang="en-US" lang="ja-JP" sz="1300">
              <a:solidFill>
                <a:srgbClr val="000000"/>
              </a:solidFill>
              <a:latin typeface="ＭＳ Ｐゴシック" panose="020B0600070205080204" pitchFamily="50" charset="-128"/>
              <a:ea typeface="ＭＳ Ｐゴシック" panose="020B0600070205080204" pitchFamily="50" charset="-128"/>
            </a:rPr>
            <a:t>年度に下水道事業会計が法適化したことにより、支出科目が繰出金から補助費等へ移行し、その結果、その他における比率は令</a:t>
          </a:r>
          <a:r>
            <a:rPr altLang="ja-JP" lang="en-US" sz="1300">
              <a:solidFill>
                <a:srgbClr val="000000"/>
              </a:solidFill>
              <a:latin typeface="ＭＳ Ｐゴシック" panose="020B0600070205080204" pitchFamily="50" charset="-128"/>
              <a:ea typeface="ＭＳ Ｐゴシック" panose="020B0600070205080204" pitchFamily="50" charset="-128"/>
            </a:rPr>
            <a:t>5</a:t>
          </a:r>
          <a:r>
            <a:rPr altLang="en-US" lang="ja-JP" sz="1300">
              <a:solidFill>
                <a:srgbClr val="000000"/>
              </a:solidFill>
              <a:latin typeface="ＭＳ Ｐゴシック" panose="020B0600070205080204" pitchFamily="50" charset="-128"/>
              <a:ea typeface="ＭＳ Ｐゴシック" panose="020B0600070205080204" pitchFamily="50" charset="-128"/>
            </a:rPr>
            <a:t>年度も類似団体平均を下回っている。今後も類似団体平均と同程度を維持てきるよう、繰出金の抑制に図っていきたい。</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49</xdr:row>
      <xdr:rowOff>104775</xdr:rowOff>
    </xdr:from>
    <xdr:ext cx="295275" cy="228600"/>
    <xdr:sp>
      <xdr:nvSpPr>
        <xdr:cNvPr id="225" name="テキスト ボックス 224"/>
        <xdr:cNvSpPr txBox="1"/>
      </xdr:nvSpPr>
      <xdr:spPr>
        <a:xfrm>
          <a:off x="12401550" y="8505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xdr:nvCxnSpPr>
        <xdr:cNvPr id="226" name="直線コネクタ 225"/>
        <xdr:cNvCxnSpPr/>
      </xdr:nvCxnSpPr>
      <xdr:spPr>
        <a:xfrm>
          <a:off x="12449175" y="10982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63</xdr:row>
      <xdr:rowOff>38100</xdr:rowOff>
    </xdr:from>
    <xdr:ext cx="504825" cy="257175"/>
    <xdr:sp>
      <xdr:nvSpPr>
        <xdr:cNvPr id="227" name="テキスト ボックス 226"/>
        <xdr:cNvSpPr txBox="1"/>
      </xdr:nvSpPr>
      <xdr:spPr>
        <a:xfrm>
          <a:off x="11934825" y="10839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xdr:nvCxnSpPr>
        <xdr:cNvPr id="228" name="直線コネクタ 227"/>
        <xdr:cNvCxnSpPr/>
      </xdr:nvCxnSpPr>
      <xdr:spPr>
        <a:xfrm>
          <a:off x="12449175" y="1060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61</xdr:row>
      <xdr:rowOff>0</xdr:rowOff>
    </xdr:from>
    <xdr:ext cx="504825" cy="257175"/>
    <xdr:sp>
      <xdr:nvSpPr>
        <xdr:cNvPr id="229" name="テキスト ボックス 228"/>
        <xdr:cNvSpPr txBox="1"/>
      </xdr:nvSpPr>
      <xdr:spPr>
        <a:xfrm>
          <a:off x="11934825" y="1045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xdr:nvCxnSpPr>
        <xdr:cNvPr id="230" name="直線コネクタ 229"/>
        <xdr:cNvCxnSpPr/>
      </xdr:nvCxnSpPr>
      <xdr:spPr>
        <a:xfrm>
          <a:off x="12449175" y="1022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58</xdr:row>
      <xdr:rowOff>133350</xdr:rowOff>
    </xdr:from>
    <xdr:ext cx="504825" cy="257175"/>
    <xdr:sp>
      <xdr:nvSpPr>
        <xdr:cNvPr id="231" name="テキスト ボックス 230"/>
        <xdr:cNvSpPr txBox="1"/>
      </xdr:nvSpPr>
      <xdr:spPr>
        <a:xfrm>
          <a:off x="11934825" y="1007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xdr:nvCxnSpPr>
        <xdr:cNvPr id="232" name="直線コネクタ 231"/>
        <xdr:cNvCxnSpPr/>
      </xdr:nvCxnSpPr>
      <xdr:spPr>
        <a:xfrm>
          <a:off x="12449175" y="983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56</xdr:row>
      <xdr:rowOff>95250</xdr:rowOff>
    </xdr:from>
    <xdr:ext cx="504825" cy="257175"/>
    <xdr:sp>
      <xdr:nvSpPr>
        <xdr:cNvPr id="233" name="テキスト ボックス 232"/>
        <xdr:cNvSpPr txBox="1"/>
      </xdr:nvSpPr>
      <xdr:spPr>
        <a:xfrm>
          <a:off x="11934825" y="969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xdr:nvCxnSpPr>
        <xdr:cNvPr id="234" name="直線コネクタ 233"/>
        <xdr:cNvCxnSpPr/>
      </xdr:nvCxnSpPr>
      <xdr:spPr>
        <a:xfrm>
          <a:off x="12449175" y="945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54</xdr:row>
      <xdr:rowOff>57150</xdr:rowOff>
    </xdr:from>
    <xdr:ext cx="504825" cy="257175"/>
    <xdr:sp>
      <xdr:nvSpPr>
        <xdr:cNvPr id="235" name="テキスト ボックス 234"/>
        <xdr:cNvSpPr txBox="1"/>
      </xdr:nvSpPr>
      <xdr:spPr>
        <a:xfrm>
          <a:off x="11934825" y="931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xdr:nvCxnSpPr>
        <xdr:cNvPr id="236" name="直線コネクタ 235"/>
        <xdr:cNvCxnSpPr/>
      </xdr:nvCxnSpPr>
      <xdr:spPr>
        <a:xfrm>
          <a:off x="12449175" y="907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52</xdr:row>
      <xdr:rowOff>19050</xdr:rowOff>
    </xdr:from>
    <xdr:ext cx="504825" cy="257175"/>
    <xdr:sp>
      <xdr:nvSpPr>
        <xdr:cNvPr id="237" name="テキスト ボックス 236"/>
        <xdr:cNvSpPr txBox="1"/>
      </xdr:nvSpPr>
      <xdr:spPr>
        <a:xfrm>
          <a:off x="11934825" y="893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xdr:nvCxnSpPr>
        <xdr:cNvPr id="238" name="直線コネクタ 237"/>
        <xdr:cNvCxnSpPr/>
      </xdr:nvCxnSpPr>
      <xdr:spPr>
        <a:xfrm>
          <a:off x="12449175" y="869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49</xdr:row>
      <xdr:rowOff>152400</xdr:rowOff>
    </xdr:from>
    <xdr:ext cx="504825" cy="257175"/>
    <xdr:sp>
      <xdr:nvSpPr>
        <xdr:cNvPr id="239" name="テキスト ボックス 238"/>
        <xdr:cNvSpPr txBox="1"/>
      </xdr:nvSpPr>
      <xdr:spPr>
        <a:xfrm>
          <a:off x="11934825" y="855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0" name="その他グラフ枠"/>
        <xdr:cNvSpPr/>
      </xdr:nvSpPr>
      <xdr:spPr>
        <a:xfrm>
          <a:off x="12449175" y="8696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xdr:nvCxnSpPr>
        <xdr:cNvPr id="241" name="直線コネクタ 240"/>
        <xdr:cNvCxnSpPr/>
      </xdr:nvCxnSpPr>
      <xdr:spPr>
        <a:xfrm flipV="1">
          <a:off x="16506825" y="9067800"/>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60</xdr:row>
      <xdr:rowOff>95250</xdr:rowOff>
    </xdr:from>
    <xdr:ext cx="762000" cy="257175"/>
    <xdr:sp>
      <xdr:nvSpPr>
        <xdr:cNvPr id="242" name="その他最小値テキスト"/>
        <xdr:cNvSpPr txBox="1"/>
      </xdr:nvSpPr>
      <xdr:spPr>
        <a:xfrm>
          <a:off x="16592550" y="10382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22.5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xdr:nvCxnSpPr>
        <xdr:cNvPr id="243" name="直線コネクタ 242"/>
        <xdr:cNvCxnSpPr/>
      </xdr:nvCxnSpPr>
      <xdr:spPr>
        <a:xfrm>
          <a:off x="16421100" y="10410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51</xdr:row>
      <xdr:rowOff>66675</xdr:rowOff>
    </xdr:from>
    <xdr:ext cx="762000" cy="257175"/>
    <xdr:sp>
      <xdr:nvSpPr>
        <xdr:cNvPr id="244" name="その他最大値テキスト"/>
        <xdr:cNvSpPr txBox="1"/>
      </xdr:nvSpPr>
      <xdr:spPr>
        <a:xfrm>
          <a:off x="16592550" y="88106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4.8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xdr:nvCxnSpPr>
        <xdr:cNvPr id="245" name="直線コネクタ 244"/>
        <xdr:cNvCxnSpPr/>
      </xdr:nvCxnSpPr>
      <xdr:spPr>
        <a:xfrm>
          <a:off x="16421100" y="9067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168910</xdr:rowOff>
    </xdr:to>
    <xdr:cxnSp>
      <xdr:nvCxnSpPr>
        <xdr:cNvPr id="246" name="直線コネクタ 245"/>
        <xdr:cNvCxnSpPr/>
      </xdr:nvCxnSpPr>
      <xdr:spPr>
        <a:xfrm>
          <a:off x="15668625" y="9525000"/>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55</xdr:row>
      <xdr:rowOff>123825</xdr:rowOff>
    </xdr:from>
    <xdr:ext cx="762000" cy="257175"/>
    <xdr:sp>
      <xdr:nvSpPr>
        <xdr:cNvPr id="247" name="その他平均値テキスト"/>
        <xdr:cNvSpPr txBox="1"/>
      </xdr:nvSpPr>
      <xdr:spPr>
        <a:xfrm>
          <a:off x="16592550" y="9553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fLocksText="0">
      <xdr:nvSpPr>
        <xdr:cNvPr id="248" name="フローチャート: 判断 247"/>
        <xdr:cNvSpPr/>
      </xdr:nvSpPr>
      <xdr:spPr>
        <a:xfrm>
          <a:off x="16459200" y="9582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55</xdr:row>
      <xdr:rowOff>62230</xdr:rowOff>
    </xdr:from>
    <xdr:to>
      <xdr:col>78</xdr:col>
      <xdr:colOff>69850</xdr:colOff>
      <xdr:row>55</xdr:row>
      <xdr:rowOff>92710</xdr:rowOff>
    </xdr:to>
    <xdr:cxnSp>
      <xdr:nvCxnSpPr>
        <xdr:cNvPr id="249" name="直線コネクタ 248"/>
        <xdr:cNvCxnSpPr/>
      </xdr:nvCxnSpPr>
      <xdr:spPr>
        <a:xfrm>
          <a:off x="14782800" y="94964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fLocksText="0">
      <xdr:nvSpPr>
        <xdr:cNvPr id="250" name="フローチャート: 判断 249"/>
        <xdr:cNvSpPr/>
      </xdr:nvSpPr>
      <xdr:spPr>
        <a:xfrm>
          <a:off x="15621000" y="9610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56</xdr:row>
      <xdr:rowOff>95250</xdr:rowOff>
    </xdr:from>
    <xdr:ext cx="733425" cy="257175"/>
    <xdr:sp>
      <xdr:nvSpPr>
        <xdr:cNvPr id="251" name="テキスト ボックス 250"/>
        <xdr:cNvSpPr txBox="1"/>
      </xdr:nvSpPr>
      <xdr:spPr>
        <a:xfrm>
          <a:off x="15287625" y="9696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161290</xdr:rowOff>
    </xdr:to>
    <xdr:cxnSp>
      <xdr:nvCxnSpPr>
        <xdr:cNvPr id="252" name="直線コネクタ 251"/>
        <xdr:cNvCxnSpPr/>
      </xdr:nvCxnSpPr>
      <xdr:spPr>
        <a:xfrm flipV="1">
          <a:off x="13896975" y="94964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fLocksText="0">
      <xdr:nvSpPr>
        <xdr:cNvPr id="253" name="フローチャート: 判断 252"/>
        <xdr:cNvSpPr/>
      </xdr:nvSpPr>
      <xdr:spPr>
        <a:xfrm>
          <a:off x="14735175" y="957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56</xdr:row>
      <xdr:rowOff>57150</xdr:rowOff>
    </xdr:from>
    <xdr:ext cx="762000" cy="257175"/>
    <xdr:sp>
      <xdr:nvSpPr>
        <xdr:cNvPr id="254" name="テキスト ボックス 253"/>
        <xdr:cNvSpPr txBox="1"/>
      </xdr:nvSpPr>
      <xdr:spPr>
        <a:xfrm>
          <a:off x="14401800" y="9658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59</xdr:row>
      <xdr:rowOff>107950</xdr:rowOff>
    </xdr:to>
    <xdr:cxnSp>
      <xdr:nvCxnSpPr>
        <xdr:cNvPr id="255" name="直線コネクタ 254"/>
        <xdr:cNvCxnSpPr/>
      </xdr:nvCxnSpPr>
      <xdr:spPr>
        <a:xfrm flipV="1">
          <a:off x="13001625" y="9591675"/>
          <a:ext cx="885825" cy="628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fLocksText="0">
      <xdr:nvSpPr>
        <xdr:cNvPr id="256" name="フローチャート: 判断 255"/>
        <xdr:cNvSpPr/>
      </xdr:nvSpPr>
      <xdr:spPr>
        <a:xfrm>
          <a:off x="13839825" y="967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56</xdr:row>
      <xdr:rowOff>161925</xdr:rowOff>
    </xdr:from>
    <xdr:ext cx="762000" cy="257175"/>
    <xdr:sp>
      <xdr:nvSpPr>
        <xdr:cNvPr id="257" name="テキスト ボックス 256"/>
        <xdr:cNvSpPr txBox="1"/>
      </xdr:nvSpPr>
      <xdr:spPr>
        <a:xfrm>
          <a:off x="13506450" y="9763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fLocksText="0">
      <xdr:nvSpPr>
        <xdr:cNvPr id="258" name="フローチャート: 判断 257"/>
        <xdr:cNvSpPr/>
      </xdr:nvSpPr>
      <xdr:spPr>
        <a:xfrm>
          <a:off x="12954000" y="9705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55</xdr:row>
      <xdr:rowOff>47625</xdr:rowOff>
    </xdr:from>
    <xdr:ext cx="762000" cy="257175"/>
    <xdr:sp>
      <xdr:nvSpPr>
        <xdr:cNvPr id="259" name="テキスト ボックス 258"/>
        <xdr:cNvSpPr txBox="1"/>
      </xdr:nvSpPr>
      <xdr:spPr>
        <a:xfrm>
          <a:off x="12620625" y="94773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0" name="テキスト ボックス 259"/>
        <xdr:cNvSpPr txBox="1"/>
      </xdr:nvSpPr>
      <xdr:spPr>
        <a:xfrm>
          <a:off x="162877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1" name="テキスト ボックス 260"/>
        <xdr:cNvSpPr txBox="1"/>
      </xdr:nvSpPr>
      <xdr:spPr>
        <a:xfrm>
          <a:off x="15449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2" name="テキスト ボックス 261"/>
        <xdr:cNvSpPr txBox="1"/>
      </xdr:nvSpPr>
      <xdr:spPr>
        <a:xfrm>
          <a:off x="14563725"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63" name="テキスト ボックス 262"/>
        <xdr:cNvSpPr txBox="1"/>
      </xdr:nvSpPr>
      <xdr:spPr>
        <a:xfrm>
          <a:off x="1367790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64" name="テキスト ボックス 263"/>
        <xdr:cNvSpPr txBox="1"/>
      </xdr:nvSpPr>
      <xdr:spPr>
        <a:xfrm>
          <a:off x="12782550" y="10982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fLocksText="0">
      <xdr:nvSpPr>
        <xdr:cNvPr id="265" name="楕円 264"/>
        <xdr:cNvSpPr/>
      </xdr:nvSpPr>
      <xdr:spPr>
        <a:xfrm>
          <a:off x="16459200" y="954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54</xdr:row>
      <xdr:rowOff>133350</xdr:rowOff>
    </xdr:from>
    <xdr:ext cx="762000" cy="257175"/>
    <xdr:sp>
      <xdr:nvSpPr>
        <xdr:cNvPr id="266" name="その他該当値テキスト"/>
        <xdr:cNvSpPr txBox="1"/>
      </xdr:nvSpPr>
      <xdr:spPr>
        <a:xfrm>
          <a:off x="16592550" y="9391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fLocksText="0">
      <xdr:nvSpPr>
        <xdr:cNvPr id="267" name="楕円 266"/>
        <xdr:cNvSpPr/>
      </xdr:nvSpPr>
      <xdr:spPr>
        <a:xfrm>
          <a:off x="15621000" y="946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53</xdr:row>
      <xdr:rowOff>152400</xdr:rowOff>
    </xdr:from>
    <xdr:ext cx="733425" cy="257175"/>
    <xdr:sp>
      <xdr:nvSpPr>
        <xdr:cNvPr id="268" name="テキスト ボックス 267"/>
        <xdr:cNvSpPr txBox="1"/>
      </xdr:nvSpPr>
      <xdr:spPr>
        <a:xfrm>
          <a:off x="15287625" y="92392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fLocksText="0">
      <xdr:nvSpPr>
        <xdr:cNvPr id="269" name="楕円 268"/>
        <xdr:cNvSpPr/>
      </xdr:nvSpPr>
      <xdr:spPr>
        <a:xfrm>
          <a:off x="14735175" y="9439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53</xdr:row>
      <xdr:rowOff>123825</xdr:rowOff>
    </xdr:from>
    <xdr:ext cx="762000" cy="257175"/>
    <xdr:sp>
      <xdr:nvSpPr>
        <xdr:cNvPr id="270" name="テキスト ボックス 269"/>
        <xdr:cNvSpPr txBox="1"/>
      </xdr:nvSpPr>
      <xdr:spPr>
        <a:xfrm>
          <a:off x="14401800" y="9210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fLocksText="0">
      <xdr:nvSpPr>
        <xdr:cNvPr id="271" name="楕円 270"/>
        <xdr:cNvSpPr/>
      </xdr:nvSpPr>
      <xdr:spPr>
        <a:xfrm>
          <a:off x="13839825" y="954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54</xdr:row>
      <xdr:rowOff>47625</xdr:rowOff>
    </xdr:from>
    <xdr:ext cx="762000" cy="257175"/>
    <xdr:sp>
      <xdr:nvSpPr>
        <xdr:cNvPr id="272" name="テキスト ボックス 271"/>
        <xdr:cNvSpPr txBox="1"/>
      </xdr:nvSpPr>
      <xdr:spPr>
        <a:xfrm>
          <a:off x="13506450" y="9305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fLocksText="0">
      <xdr:nvSpPr>
        <xdr:cNvPr id="273" name="楕円 272"/>
        <xdr:cNvSpPr/>
      </xdr:nvSpPr>
      <xdr:spPr>
        <a:xfrm>
          <a:off x="12954000" y="10172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59</xdr:row>
      <xdr:rowOff>142875</xdr:rowOff>
    </xdr:from>
    <xdr:ext cx="762000" cy="257175"/>
    <xdr:sp>
      <xdr:nvSpPr>
        <xdr:cNvPr id="274" name="テキスト ボックス 273"/>
        <xdr:cNvSpPr txBox="1"/>
      </xdr:nvSpPr>
      <xdr:spPr>
        <a:xfrm>
          <a:off x="12620625" y="10258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75" name="正方形/長方形 274"/>
        <xdr:cNvSpPr/>
      </xdr:nvSpPr>
      <xdr:spPr>
        <a:xfrm>
          <a:off x="12449175" y="4695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76" name="正方形/長方形 275"/>
        <xdr:cNvSpPr/>
      </xdr:nvSpPr>
      <xdr:spPr>
        <a:xfrm>
          <a:off x="17078325"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77" name="正方形/長方形 276"/>
        <xdr:cNvSpPr/>
      </xdr:nvSpPr>
      <xdr:spPr>
        <a:xfrm>
          <a:off x="17078325"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78" name="正方形/長方形 277"/>
        <xdr:cNvSpPr/>
      </xdr:nvSpPr>
      <xdr:spPr>
        <a:xfrm>
          <a:off x="18773775" y="4762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79" name="正方形/長方形 278"/>
        <xdr:cNvSpPr/>
      </xdr:nvSpPr>
      <xdr:spPr>
        <a:xfrm>
          <a:off x="18773775" y="4953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0" name="正方形/長方形 279"/>
        <xdr:cNvSpPr/>
      </xdr:nvSpPr>
      <xdr:spPr>
        <a:xfrm>
          <a:off x="20383500" y="4762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1" name="正方形/長方形 280"/>
        <xdr:cNvSpPr/>
      </xdr:nvSpPr>
      <xdr:spPr>
        <a:xfrm>
          <a:off x="20383500" y="4953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2" name="正方形/長方形 281"/>
        <xdr:cNvSpPr/>
      </xdr:nvSpPr>
      <xdr:spPr>
        <a:xfrm>
          <a:off x="12449175" y="5267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83" name="正方形/長方形 282"/>
        <xdr:cNvSpPr/>
      </xdr:nvSpPr>
      <xdr:spPr>
        <a:xfrm>
          <a:off x="17402175" y="5267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84" name="正方形/長方形 283"/>
        <xdr:cNvSpPr/>
      </xdr:nvSpPr>
      <xdr:spPr>
        <a:xfrm>
          <a:off x="17459325" y="5267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85" name="テキスト ボックス 284"/>
        <xdr:cNvSpPr txBox="1"/>
      </xdr:nvSpPr>
      <xdr:spPr>
        <a:xfrm>
          <a:off x="17497425" y="5591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FF0000"/>
              </a:solidFill>
              <a:latin typeface="ＭＳ Ｐゴシック" panose="020B0600070205080204" pitchFamily="50" charset="-128"/>
              <a:ea typeface="ＭＳ Ｐゴシック" panose="020B0600070205080204" pitchFamily="50" charset="-128"/>
            </a:rPr>
            <a:t>　</a:t>
          </a:r>
          <a:r>
            <a:rPr altLang="en-US" lang="ja-JP" sz="1300">
              <a:solidFill>
                <a:srgbClr val="000000"/>
              </a:solidFill>
              <a:latin typeface="ＭＳ Ｐゴシック" panose="020B0600070205080204" pitchFamily="50" charset="-128"/>
              <a:ea typeface="ＭＳ Ｐゴシック" panose="020B0600070205080204" pitchFamily="50" charset="-128"/>
            </a:rPr>
            <a:t>令和５年度も補助費等は経常収支比率</a:t>
          </a:r>
          <a:r>
            <a:rPr altLang="ja-JP" lang="en-US" sz="1300">
              <a:solidFill>
                <a:srgbClr val="000000"/>
              </a:solidFill>
              <a:latin typeface="ＭＳ Ｐゴシック" panose="020B0600070205080204" pitchFamily="50" charset="-128"/>
              <a:ea typeface="ＭＳ Ｐゴシック" panose="020B0600070205080204" pitchFamily="50" charset="-128"/>
            </a:rPr>
            <a:t>20.5</a:t>
          </a:r>
          <a:r>
            <a:rPr altLang="en-US" lang="ja-JP" sz="1300">
              <a:solidFill>
                <a:srgbClr val="000000"/>
              </a:solidFill>
              <a:latin typeface="ＭＳ Ｐゴシック" panose="020B0600070205080204" pitchFamily="50" charset="-128"/>
              <a:ea typeface="ＭＳ Ｐゴシック" panose="020B0600070205080204" pitchFamily="50" charset="-128"/>
            </a:rPr>
            <a:t>％と類似団体平均を上回った。令和</a:t>
          </a:r>
          <a:r>
            <a:rPr altLang="ja-JP" lang="en-US" sz="1300">
              <a:solidFill>
                <a:srgbClr val="000000"/>
              </a:solidFill>
              <a:latin typeface="ＭＳ Ｐゴシック" panose="020B0600070205080204" pitchFamily="50" charset="-128"/>
              <a:ea typeface="ＭＳ Ｐゴシック" panose="020B0600070205080204" pitchFamily="50" charset="-128"/>
            </a:rPr>
            <a:t>2</a:t>
          </a:r>
          <a:r>
            <a:rPr altLang="en-US" lang="ja-JP" sz="1300">
              <a:solidFill>
                <a:srgbClr val="000000"/>
              </a:solidFill>
              <a:latin typeface="ＭＳ Ｐゴシック" panose="020B0600070205080204" pitchFamily="50" charset="-128"/>
              <a:ea typeface="ＭＳ Ｐゴシック" panose="020B0600070205080204" pitchFamily="50" charset="-128"/>
            </a:rPr>
            <a:t>年度に下水道事業会計が法適化したことにより、繰出金から補助費等へ移行したこと、北アルプス広域連合などに対する一部事務組合負担金の増加のほか、民生費、農林水産業費の補助金等が増加しており、町単独の補助交付金は終期目標を定め、目標を達成したものは廃止や見直しを図っていく。</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29</xdr:row>
      <xdr:rowOff>104775</xdr:rowOff>
    </xdr:from>
    <xdr:ext cx="295275" cy="228600"/>
    <xdr:sp>
      <xdr:nvSpPr>
        <xdr:cNvPr id="286" name="テキスト ボックス 285"/>
        <xdr:cNvSpPr txBox="1"/>
      </xdr:nvSpPr>
      <xdr:spPr>
        <a:xfrm>
          <a:off x="12401550" y="5076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xdr:nvCxnSpPr>
        <xdr:cNvPr id="287" name="直線コネクタ 286"/>
        <xdr:cNvCxnSpPr/>
      </xdr:nvCxnSpPr>
      <xdr:spPr>
        <a:xfrm>
          <a:off x="12449175" y="7553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43</xdr:row>
      <xdr:rowOff>38100</xdr:rowOff>
    </xdr:from>
    <xdr:ext cx="504825" cy="257175"/>
    <xdr:sp>
      <xdr:nvSpPr>
        <xdr:cNvPr id="288" name="テキスト ボックス 287"/>
        <xdr:cNvSpPr txBox="1"/>
      </xdr:nvSpPr>
      <xdr:spPr>
        <a:xfrm>
          <a:off x="11934825" y="7410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xdr:nvCxnSpPr>
        <xdr:cNvPr id="289" name="直線コネクタ 288"/>
        <xdr:cNvCxnSpPr/>
      </xdr:nvCxnSpPr>
      <xdr:spPr>
        <a:xfrm>
          <a:off x="12449175" y="7096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40</xdr:row>
      <xdr:rowOff>95250</xdr:rowOff>
    </xdr:from>
    <xdr:ext cx="504825" cy="257175"/>
    <xdr:sp>
      <xdr:nvSpPr>
        <xdr:cNvPr id="290" name="テキスト ボックス 289"/>
        <xdr:cNvSpPr txBox="1"/>
      </xdr:nvSpPr>
      <xdr:spPr>
        <a:xfrm>
          <a:off x="11934825" y="69532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xdr:nvCxnSpPr>
        <xdr:cNvPr id="291" name="直線コネクタ 290"/>
        <xdr:cNvCxnSpPr/>
      </xdr:nvCxnSpPr>
      <xdr:spPr>
        <a:xfrm>
          <a:off x="12449175" y="6638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37</xdr:row>
      <xdr:rowOff>152400</xdr:rowOff>
    </xdr:from>
    <xdr:ext cx="504825" cy="257175"/>
    <xdr:sp>
      <xdr:nvSpPr>
        <xdr:cNvPr id="292" name="テキスト ボックス 291"/>
        <xdr:cNvSpPr txBox="1"/>
      </xdr:nvSpPr>
      <xdr:spPr>
        <a:xfrm>
          <a:off x="11934825" y="64960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xdr:nvCxnSpPr>
        <xdr:cNvPr id="293" name="直線コネクタ 292"/>
        <xdr:cNvCxnSpPr/>
      </xdr:nvCxnSpPr>
      <xdr:spPr>
        <a:xfrm>
          <a:off x="12449175" y="6181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35</xdr:row>
      <xdr:rowOff>38100</xdr:rowOff>
    </xdr:from>
    <xdr:ext cx="504825" cy="257175"/>
    <xdr:sp>
      <xdr:nvSpPr>
        <xdr:cNvPr id="294" name="テキスト ボックス 293"/>
        <xdr:cNvSpPr txBox="1"/>
      </xdr:nvSpPr>
      <xdr:spPr>
        <a:xfrm>
          <a:off x="11934825" y="60388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xdr:nvCxnSpPr>
        <xdr:cNvPr id="295" name="直線コネクタ 294"/>
        <xdr:cNvCxnSpPr/>
      </xdr:nvCxnSpPr>
      <xdr:spPr>
        <a:xfrm>
          <a:off x="12449175" y="5724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32</xdr:row>
      <xdr:rowOff>95250</xdr:rowOff>
    </xdr:from>
    <xdr:ext cx="504825" cy="257175"/>
    <xdr:sp>
      <xdr:nvSpPr>
        <xdr:cNvPr id="296" name="テキスト ボックス 295"/>
        <xdr:cNvSpPr txBox="1"/>
      </xdr:nvSpPr>
      <xdr:spPr>
        <a:xfrm>
          <a:off x="11934825" y="55816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xdr:nvCxnSpPr>
        <xdr:cNvPr id="297" name="直線コネクタ 296"/>
        <xdr:cNvCxnSpPr/>
      </xdr:nvCxnSpPr>
      <xdr:spPr>
        <a:xfrm>
          <a:off x="12449175" y="526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fLocksText="0">
      <xdr:nvSpPr>
        <xdr:cNvPr id="298" name="補助費等グラフ枠"/>
        <xdr:cNvSpPr/>
      </xdr:nvSpPr>
      <xdr:spPr>
        <a:xfrm>
          <a:off x="12449175" y="5267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xdr:nvCxnSpPr>
        <xdr:cNvPr id="299" name="直線コネクタ 298"/>
        <xdr:cNvCxnSpPr/>
      </xdr:nvCxnSpPr>
      <xdr:spPr>
        <a:xfrm flipV="1">
          <a:off x="16506825" y="5829300"/>
          <a:ext cx="0" cy="1209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40</xdr:row>
      <xdr:rowOff>161925</xdr:rowOff>
    </xdr:from>
    <xdr:ext cx="762000" cy="257175"/>
    <xdr:sp>
      <xdr:nvSpPr>
        <xdr:cNvPr id="300" name="補助費等最小値テキスト"/>
        <xdr:cNvSpPr txBox="1"/>
      </xdr:nvSpPr>
      <xdr:spPr>
        <a:xfrm>
          <a:off x="16592550" y="7019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xdr:nvCxnSpPr>
        <xdr:cNvPr id="301" name="直線コネクタ 300"/>
        <xdr:cNvCxnSpPr/>
      </xdr:nvCxnSpPr>
      <xdr:spPr>
        <a:xfrm>
          <a:off x="16421100" y="7048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32</xdr:row>
      <xdr:rowOff>85725</xdr:rowOff>
    </xdr:from>
    <xdr:ext cx="762000" cy="257175"/>
    <xdr:sp>
      <xdr:nvSpPr>
        <xdr:cNvPr id="302" name="補助費等最大値テキスト"/>
        <xdr:cNvSpPr txBox="1"/>
      </xdr:nvSpPr>
      <xdr:spPr>
        <a:xfrm>
          <a:off x="16592550" y="55721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xdr:nvCxnSpPr>
        <xdr:cNvPr id="303" name="直線コネクタ 302"/>
        <xdr:cNvCxnSpPr/>
      </xdr:nvCxnSpPr>
      <xdr:spPr>
        <a:xfrm>
          <a:off x="16421100" y="5829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159004</xdr:rowOff>
    </xdr:to>
    <xdr:cxnSp>
      <xdr:nvCxnSpPr>
        <xdr:cNvPr id="304" name="直線コネクタ 303"/>
        <xdr:cNvCxnSpPr/>
      </xdr:nvCxnSpPr>
      <xdr:spPr>
        <a:xfrm flipV="1">
          <a:off x="15668625" y="66675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36</xdr:row>
      <xdr:rowOff>76200</xdr:rowOff>
    </xdr:from>
    <xdr:ext cx="762000" cy="257175"/>
    <xdr:sp>
      <xdr:nvSpPr>
        <xdr:cNvPr id="305" name="補助費等平均値テキスト"/>
        <xdr:cNvSpPr txBox="1"/>
      </xdr:nvSpPr>
      <xdr:spPr>
        <a:xfrm>
          <a:off x="16592550" y="62484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fLocksText="0">
      <xdr:nvSpPr>
        <xdr:cNvPr id="306" name="フローチャート: 判断 305"/>
        <xdr:cNvSpPr/>
      </xdr:nvSpPr>
      <xdr:spPr>
        <a:xfrm>
          <a:off x="16459200" y="6400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38</xdr:row>
      <xdr:rowOff>99568</xdr:rowOff>
    </xdr:from>
    <xdr:to>
      <xdr:col>78</xdr:col>
      <xdr:colOff>69850</xdr:colOff>
      <xdr:row>38</xdr:row>
      <xdr:rowOff>159004</xdr:rowOff>
    </xdr:to>
    <xdr:cxnSp>
      <xdr:nvCxnSpPr>
        <xdr:cNvPr id="307" name="直線コネクタ 306"/>
        <xdr:cNvCxnSpPr/>
      </xdr:nvCxnSpPr>
      <xdr:spPr>
        <a:xfrm>
          <a:off x="14782800" y="66103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fLocksText="0">
      <xdr:nvSpPr>
        <xdr:cNvPr id="308" name="フローチャート: 判断 307"/>
        <xdr:cNvSpPr/>
      </xdr:nvSpPr>
      <xdr:spPr>
        <a:xfrm>
          <a:off x="15621000"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35</xdr:row>
      <xdr:rowOff>123825</xdr:rowOff>
    </xdr:from>
    <xdr:ext cx="733425" cy="257175"/>
    <xdr:sp>
      <xdr:nvSpPr>
        <xdr:cNvPr id="309" name="テキスト ボックス 308"/>
        <xdr:cNvSpPr txBox="1"/>
      </xdr:nvSpPr>
      <xdr:spPr>
        <a:xfrm>
          <a:off x="15287625" y="61245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131572</xdr:rowOff>
    </xdr:to>
    <xdr:cxnSp>
      <xdr:nvCxnSpPr>
        <xdr:cNvPr id="310" name="直線コネクタ 309"/>
        <xdr:cNvCxnSpPr/>
      </xdr:nvCxnSpPr>
      <xdr:spPr>
        <a:xfrm flipV="1">
          <a:off x="13896975" y="66103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fLocksText="0">
      <xdr:nvSpPr>
        <xdr:cNvPr id="311" name="フローチャート: 判断 310"/>
        <xdr:cNvSpPr/>
      </xdr:nvSpPr>
      <xdr:spPr>
        <a:xfrm>
          <a:off x="14735175" y="6324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35</xdr:row>
      <xdr:rowOff>95250</xdr:rowOff>
    </xdr:from>
    <xdr:ext cx="762000" cy="257175"/>
    <xdr:sp>
      <xdr:nvSpPr>
        <xdr:cNvPr id="312" name="テキスト ボックス 311"/>
        <xdr:cNvSpPr txBox="1"/>
      </xdr:nvSpPr>
      <xdr:spPr>
        <a:xfrm>
          <a:off x="14401800" y="60960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131572</xdr:rowOff>
    </xdr:to>
    <xdr:cxnSp>
      <xdr:nvCxnSpPr>
        <xdr:cNvPr id="313" name="直線コネクタ 312"/>
        <xdr:cNvCxnSpPr/>
      </xdr:nvCxnSpPr>
      <xdr:spPr>
        <a:xfrm>
          <a:off x="13001625" y="6467475"/>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fLocksText="0">
      <xdr:nvSpPr>
        <xdr:cNvPr id="314" name="フローチャート: 判断 313"/>
        <xdr:cNvSpPr/>
      </xdr:nvSpPr>
      <xdr:spPr>
        <a:xfrm>
          <a:off x="13839825" y="6391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35</xdr:row>
      <xdr:rowOff>161925</xdr:rowOff>
    </xdr:from>
    <xdr:ext cx="762000" cy="257175"/>
    <xdr:sp>
      <xdr:nvSpPr>
        <xdr:cNvPr id="315" name="テキスト ボックス 314"/>
        <xdr:cNvSpPr txBox="1"/>
      </xdr:nvSpPr>
      <xdr:spPr>
        <a:xfrm>
          <a:off x="13506450" y="6162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fLocksText="0">
      <xdr:nvSpPr>
        <xdr:cNvPr id="316" name="フローチャート: 判断 315"/>
        <xdr:cNvSpPr/>
      </xdr:nvSpPr>
      <xdr:spPr>
        <a:xfrm>
          <a:off x="12954000" y="6381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35</xdr:row>
      <xdr:rowOff>152400</xdr:rowOff>
    </xdr:from>
    <xdr:ext cx="762000" cy="257175"/>
    <xdr:sp>
      <xdr:nvSpPr>
        <xdr:cNvPr id="317" name="テキスト ボックス 316"/>
        <xdr:cNvSpPr txBox="1"/>
      </xdr:nvSpPr>
      <xdr:spPr>
        <a:xfrm>
          <a:off x="12620625" y="6153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18" name="テキスト ボックス 317"/>
        <xdr:cNvSpPr txBox="1"/>
      </xdr:nvSpPr>
      <xdr:spPr>
        <a:xfrm>
          <a:off x="162877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19" name="テキスト ボックス 318"/>
        <xdr:cNvSpPr txBox="1"/>
      </xdr:nvSpPr>
      <xdr:spPr>
        <a:xfrm>
          <a:off x="15449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20" name="テキスト ボックス 319"/>
        <xdr:cNvSpPr txBox="1"/>
      </xdr:nvSpPr>
      <xdr:spPr>
        <a:xfrm>
          <a:off x="14563725"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21" name="テキスト ボックス 320"/>
        <xdr:cNvSpPr txBox="1"/>
      </xdr:nvSpPr>
      <xdr:spPr>
        <a:xfrm>
          <a:off x="1367790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22" name="テキスト ボックス 321"/>
        <xdr:cNvSpPr txBox="1"/>
      </xdr:nvSpPr>
      <xdr:spPr>
        <a:xfrm>
          <a:off x="12782550" y="7553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fLocksText="0">
      <xdr:nvSpPr>
        <xdr:cNvPr id="323" name="楕円 322"/>
        <xdr:cNvSpPr/>
      </xdr:nvSpPr>
      <xdr:spPr>
        <a:xfrm>
          <a:off x="16459200" y="661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38</xdr:row>
      <xdr:rowOff>66675</xdr:rowOff>
    </xdr:from>
    <xdr:ext cx="762000" cy="257175"/>
    <xdr:sp>
      <xdr:nvSpPr>
        <xdr:cNvPr id="324" name="補助費等該当値テキスト"/>
        <xdr:cNvSpPr txBox="1"/>
      </xdr:nvSpPr>
      <xdr:spPr>
        <a:xfrm>
          <a:off x="16592550" y="6581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fLocksText="0">
      <xdr:nvSpPr>
        <xdr:cNvPr id="325" name="楕円 324"/>
        <xdr:cNvSpPr/>
      </xdr:nvSpPr>
      <xdr:spPr>
        <a:xfrm>
          <a:off x="15621000" y="6619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39</xdr:row>
      <xdr:rowOff>19050</xdr:rowOff>
    </xdr:from>
    <xdr:ext cx="733425" cy="257175"/>
    <xdr:sp>
      <xdr:nvSpPr>
        <xdr:cNvPr id="326" name="テキスト ボックス 325"/>
        <xdr:cNvSpPr txBox="1"/>
      </xdr:nvSpPr>
      <xdr:spPr>
        <a:xfrm>
          <a:off x="15287625" y="67056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fLocksText="0">
      <xdr:nvSpPr>
        <xdr:cNvPr id="327" name="楕円 326"/>
        <xdr:cNvSpPr/>
      </xdr:nvSpPr>
      <xdr:spPr>
        <a:xfrm>
          <a:off x="14735175" y="6562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38</xdr:row>
      <xdr:rowOff>133350</xdr:rowOff>
    </xdr:from>
    <xdr:ext cx="762000" cy="257175"/>
    <xdr:sp>
      <xdr:nvSpPr>
        <xdr:cNvPr id="328" name="テキスト ボックス 327"/>
        <xdr:cNvSpPr txBox="1"/>
      </xdr:nvSpPr>
      <xdr:spPr>
        <a:xfrm>
          <a:off x="14401800" y="6648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fLocksText="0">
      <xdr:nvSpPr>
        <xdr:cNvPr id="329" name="楕円 328"/>
        <xdr:cNvSpPr/>
      </xdr:nvSpPr>
      <xdr:spPr>
        <a:xfrm>
          <a:off x="13839825" y="6591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38</xdr:row>
      <xdr:rowOff>171450</xdr:rowOff>
    </xdr:from>
    <xdr:ext cx="762000" cy="257175"/>
    <xdr:sp>
      <xdr:nvSpPr>
        <xdr:cNvPr id="330" name="テキスト ボックス 329"/>
        <xdr:cNvSpPr txBox="1"/>
      </xdr:nvSpPr>
      <xdr:spPr>
        <a:xfrm>
          <a:off x="13506450" y="66865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fLocksText="0">
      <xdr:nvSpPr>
        <xdr:cNvPr id="331" name="楕円 330"/>
        <xdr:cNvSpPr/>
      </xdr:nvSpPr>
      <xdr:spPr>
        <a:xfrm>
          <a:off x="12954000"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37</xdr:row>
      <xdr:rowOff>152400</xdr:rowOff>
    </xdr:from>
    <xdr:ext cx="762000" cy="257175"/>
    <xdr:sp>
      <xdr:nvSpPr>
        <xdr:cNvPr id="332" name="テキスト ボックス 331"/>
        <xdr:cNvSpPr txBox="1"/>
      </xdr:nvSpPr>
      <xdr:spPr>
        <a:xfrm>
          <a:off x="12620625" y="6496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33" name="正方形/長方形 332"/>
        <xdr:cNvSpPr/>
      </xdr:nvSpPr>
      <xdr:spPr>
        <a:xfrm>
          <a:off x="762000"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34" name="正方形/長方形 333"/>
        <xdr:cNvSpPr/>
      </xdr:nvSpPr>
      <xdr:spPr>
        <a:xfrm>
          <a:off x="540067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35" name="正方形/長方形 334"/>
        <xdr:cNvSpPr/>
      </xdr:nvSpPr>
      <xdr:spPr>
        <a:xfrm>
          <a:off x="540067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36" name="正方形/長方形 335"/>
        <xdr:cNvSpPr/>
      </xdr:nvSpPr>
      <xdr:spPr>
        <a:xfrm>
          <a:off x="7086600" y="11620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37" name="正方形/長方形 336"/>
        <xdr:cNvSpPr/>
      </xdr:nvSpPr>
      <xdr:spPr>
        <a:xfrm>
          <a:off x="7086600" y="11811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38" name="正方形/長方形 337"/>
        <xdr:cNvSpPr/>
      </xdr:nvSpPr>
      <xdr:spPr>
        <a:xfrm>
          <a:off x="8696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39" name="正方形/長方形 338"/>
        <xdr:cNvSpPr/>
      </xdr:nvSpPr>
      <xdr:spPr>
        <a:xfrm>
          <a:off x="8696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40" name="正方形/長方形 339"/>
        <xdr:cNvSpPr/>
      </xdr:nvSpPr>
      <xdr:spPr>
        <a:xfrm>
          <a:off x="762000"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41" name="正方形/長方形 340"/>
        <xdr:cNvSpPr/>
      </xdr:nvSpPr>
      <xdr:spPr>
        <a:xfrm>
          <a:off x="5715000"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42" name="正方形/長方形 341"/>
        <xdr:cNvSpPr/>
      </xdr:nvSpPr>
      <xdr:spPr>
        <a:xfrm>
          <a:off x="578167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43" name="テキスト ボックス 342"/>
        <xdr:cNvSpPr txBox="1"/>
      </xdr:nvSpPr>
      <xdr:spPr>
        <a:xfrm>
          <a:off x="5819775" y="12449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平成</a:t>
          </a:r>
          <a:r>
            <a:rPr altLang="ja-JP" lang="en-US" sz="1300">
              <a:solidFill>
                <a:srgbClr val="000000"/>
              </a:solidFill>
              <a:latin typeface="ＭＳ Ｐゴシック" panose="020B0600070205080204" pitchFamily="50" charset="-128"/>
              <a:ea typeface="ＭＳ Ｐゴシック" panose="020B0600070205080204" pitchFamily="50" charset="-128"/>
            </a:rPr>
            <a:t>19</a:t>
          </a:r>
          <a:r>
            <a:rPr altLang="en-US" lang="ja-JP" sz="1300">
              <a:solidFill>
                <a:srgbClr val="000000"/>
              </a:solidFill>
              <a:latin typeface="ＭＳ Ｐゴシック" panose="020B0600070205080204" pitchFamily="50" charset="-128"/>
              <a:ea typeface="ＭＳ Ｐゴシック" panose="020B0600070205080204" pitchFamily="50" charset="-128"/>
            </a:rPr>
            <a:t>・</a:t>
          </a:r>
          <a:r>
            <a:rPr altLang="ja-JP" lang="en-US" sz="1300">
              <a:solidFill>
                <a:srgbClr val="000000"/>
              </a:solidFill>
              <a:latin typeface="ＭＳ Ｐゴシック" panose="020B0600070205080204" pitchFamily="50" charset="-128"/>
              <a:ea typeface="ＭＳ Ｐゴシック" panose="020B0600070205080204" pitchFamily="50" charset="-128"/>
            </a:rPr>
            <a:t>20</a:t>
          </a:r>
          <a:r>
            <a:rPr altLang="en-US" lang="ja-JP" sz="1300">
              <a:solidFill>
                <a:srgbClr val="000000"/>
              </a:solidFill>
              <a:latin typeface="ＭＳ Ｐゴシック" panose="020B0600070205080204" pitchFamily="50" charset="-128"/>
              <a:ea typeface="ＭＳ Ｐゴシック" panose="020B0600070205080204" pitchFamily="50" charset="-128"/>
            </a:rPr>
            <a:t>年度に公的資金補償金免除繰上償還制度を活用して高利率の地方債の借換等による償還利子の軽減を図ったことにより、近年は類似団体平均を下回っていた。しかし社会資本整備総合交付金事業やほ場整備事業等の元利償還が始まり、直近</a:t>
          </a:r>
          <a:r>
            <a:rPr altLang="ja-JP" lang="en-US" sz="1300">
              <a:solidFill>
                <a:srgbClr val="000000"/>
              </a:solidFill>
              <a:latin typeface="ＭＳ Ｐゴシック" panose="020B0600070205080204" pitchFamily="50" charset="-128"/>
              <a:ea typeface="ＭＳ Ｐゴシック" panose="020B0600070205080204" pitchFamily="50" charset="-128"/>
            </a:rPr>
            <a:t>5</a:t>
          </a:r>
          <a:r>
            <a:rPr altLang="en-US" lang="ja-JP" sz="1300">
              <a:solidFill>
                <a:srgbClr val="000000"/>
              </a:solidFill>
              <a:latin typeface="ＭＳ Ｐゴシック" panose="020B0600070205080204" pitchFamily="50" charset="-128"/>
              <a:ea typeface="ＭＳ Ｐゴシック" panose="020B0600070205080204" pitchFamily="50" charset="-128"/>
            </a:rPr>
            <a:t>年間では令和</a:t>
          </a:r>
          <a:r>
            <a:rPr altLang="ja-JP" lang="en-US" sz="1300">
              <a:solidFill>
                <a:srgbClr val="000000"/>
              </a:solidFill>
              <a:latin typeface="ＭＳ Ｐゴシック" panose="020B0600070205080204" pitchFamily="50" charset="-128"/>
              <a:ea typeface="ＭＳ Ｐゴシック" panose="020B0600070205080204" pitchFamily="50" charset="-128"/>
            </a:rPr>
            <a:t>3</a:t>
          </a:r>
          <a:r>
            <a:rPr altLang="en-US" lang="ja-JP" sz="1300">
              <a:solidFill>
                <a:srgbClr val="000000"/>
              </a:solidFill>
              <a:latin typeface="ＭＳ Ｐゴシック" panose="020B0600070205080204" pitchFamily="50" charset="-128"/>
              <a:ea typeface="ＭＳ Ｐゴシック" panose="020B0600070205080204" pitchFamily="50" charset="-128"/>
            </a:rPr>
            <a:t>年度を除いて類似団体を上回ってしまった。今後、繰上償還の検討や、事業の厳選、新規事業の抑制を図り、世代間負担のバランスを保つよう努める。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104775</xdr:rowOff>
    </xdr:from>
    <xdr:ext cx="295275" cy="228600"/>
    <xdr:sp>
      <xdr:nvSpPr>
        <xdr:cNvPr id="344" name="テキスト ボックス 343"/>
        <xdr:cNvSpPr txBox="1"/>
      </xdr:nvSpPr>
      <xdr:spPr>
        <a:xfrm>
          <a:off x="72390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xdr:nvCxnSpPr>
        <xdr:cNvPr id="345" name="直線コネクタ 344"/>
        <xdr:cNvCxnSpPr/>
      </xdr:nvCxnSpPr>
      <xdr:spPr>
        <a:xfrm>
          <a:off x="762000"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83</xdr:row>
      <xdr:rowOff>38100</xdr:rowOff>
    </xdr:from>
    <xdr:ext cx="504825" cy="257175"/>
    <xdr:sp>
      <xdr:nvSpPr>
        <xdr:cNvPr id="346" name="テキスト ボックス 345"/>
        <xdr:cNvSpPr txBox="1"/>
      </xdr:nvSpPr>
      <xdr:spPr>
        <a:xfrm>
          <a:off x="247650"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xdr:nvCxnSpPr>
        <xdr:cNvPr id="347" name="直線コネクタ 346"/>
        <xdr:cNvCxnSpPr/>
      </xdr:nvCxnSpPr>
      <xdr:spPr>
        <a:xfrm>
          <a:off x="762000"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81</xdr:row>
      <xdr:rowOff>0</xdr:rowOff>
    </xdr:from>
    <xdr:ext cx="504825" cy="257175"/>
    <xdr:sp>
      <xdr:nvSpPr>
        <xdr:cNvPr id="348" name="テキスト ボックス 347"/>
        <xdr:cNvSpPr txBox="1"/>
      </xdr:nvSpPr>
      <xdr:spPr>
        <a:xfrm>
          <a:off x="247650" y="1388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xdr:nvCxnSpPr>
        <xdr:cNvPr id="349" name="直線コネクタ 348"/>
        <xdr:cNvCxnSpPr/>
      </xdr:nvCxnSpPr>
      <xdr:spPr>
        <a:xfrm>
          <a:off x="762000"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78</xdr:row>
      <xdr:rowOff>133350</xdr:rowOff>
    </xdr:from>
    <xdr:ext cx="504825" cy="257175"/>
    <xdr:sp>
      <xdr:nvSpPr>
        <xdr:cNvPr id="350" name="テキスト ボックス 349"/>
        <xdr:cNvSpPr txBox="1"/>
      </xdr:nvSpPr>
      <xdr:spPr>
        <a:xfrm>
          <a:off x="247650" y="1350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xdr:nvCxnSpPr>
        <xdr:cNvPr id="351" name="直線コネクタ 350"/>
        <xdr:cNvCxnSpPr/>
      </xdr:nvCxnSpPr>
      <xdr:spPr>
        <a:xfrm>
          <a:off x="762000"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76</xdr:row>
      <xdr:rowOff>95250</xdr:rowOff>
    </xdr:from>
    <xdr:ext cx="504825" cy="257175"/>
    <xdr:sp>
      <xdr:nvSpPr>
        <xdr:cNvPr id="352" name="テキスト ボックス 351"/>
        <xdr:cNvSpPr txBox="1"/>
      </xdr:nvSpPr>
      <xdr:spPr>
        <a:xfrm>
          <a:off x="247650" y="1312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xdr:nvCxnSpPr>
        <xdr:cNvPr id="353" name="直線コネクタ 352"/>
        <xdr:cNvCxnSpPr/>
      </xdr:nvCxnSpPr>
      <xdr:spPr>
        <a:xfrm>
          <a:off x="762000"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74</xdr:row>
      <xdr:rowOff>57150</xdr:rowOff>
    </xdr:from>
    <xdr:ext cx="504825" cy="257175"/>
    <xdr:sp>
      <xdr:nvSpPr>
        <xdr:cNvPr id="354" name="テキスト ボックス 353"/>
        <xdr:cNvSpPr txBox="1"/>
      </xdr:nvSpPr>
      <xdr:spPr>
        <a:xfrm>
          <a:off x="247650" y="1274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xdr:nvCxnSpPr>
        <xdr:cNvPr id="355" name="直線コネクタ 354"/>
        <xdr:cNvCxnSpPr/>
      </xdr:nvCxnSpPr>
      <xdr:spPr>
        <a:xfrm>
          <a:off x="762000"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47625</xdr:colOff>
      <xdr:row>72</xdr:row>
      <xdr:rowOff>19050</xdr:rowOff>
    </xdr:from>
    <xdr:ext cx="504825" cy="257175"/>
    <xdr:sp>
      <xdr:nvSpPr>
        <xdr:cNvPr id="356" name="テキスト ボックス 355"/>
        <xdr:cNvSpPr txBox="1"/>
      </xdr:nvSpPr>
      <xdr:spPr>
        <a:xfrm>
          <a:off x="247650" y="1236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xdr:nvCxnSpPr>
        <xdr:cNvPr id="357" name="直線コネクタ 356"/>
        <xdr:cNvCxnSpPr/>
      </xdr:nvCxnSpPr>
      <xdr:spPr>
        <a:xfrm>
          <a:off x="762000"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fLocksText="0">
      <xdr:nvSpPr>
        <xdr:cNvPr id="358" name="公債費グラフ枠"/>
        <xdr:cNvSpPr/>
      </xdr:nvSpPr>
      <xdr:spPr>
        <a:xfrm>
          <a:off x="762000"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xdr:nvCxnSpPr>
        <xdr:cNvPr id="359" name="直線コネクタ 358"/>
        <xdr:cNvCxnSpPr/>
      </xdr:nvCxnSpPr>
      <xdr:spPr>
        <a:xfrm flipV="1">
          <a:off x="4829175" y="12553950"/>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7175"/>
    <xdr:sp>
      <xdr:nvSpPr>
        <xdr:cNvPr id="360" name="公債費最小値テキスト"/>
        <xdr:cNvSpPr txBox="1"/>
      </xdr:nvSpPr>
      <xdr:spPr>
        <a:xfrm>
          <a:off x="4914900" y="140208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40.3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xdr:nvCxnSpPr>
        <xdr:cNvPr id="361" name="直線コネクタ 360"/>
        <xdr:cNvCxnSpPr/>
      </xdr:nvCxnSpPr>
      <xdr:spPr>
        <a:xfrm>
          <a:off x="4733925" y="140493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7175"/>
    <xdr:sp>
      <xdr:nvSpPr>
        <xdr:cNvPr id="362" name="公債費最大値テキスト"/>
        <xdr:cNvSpPr txBox="1"/>
      </xdr:nvSpPr>
      <xdr:spPr>
        <a:xfrm>
          <a:off x="4914900" y="12296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xdr:nvCxnSpPr>
        <xdr:cNvPr id="363" name="直線コネクタ 362"/>
        <xdr:cNvCxnSpPr/>
      </xdr:nvCxnSpPr>
      <xdr:spPr>
        <a:xfrm>
          <a:off x="4733925" y="12553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138430</xdr:rowOff>
    </xdr:to>
    <xdr:cxnSp>
      <xdr:nvCxnSpPr>
        <xdr:cNvPr id="364" name="直線コネクタ 363"/>
        <xdr:cNvCxnSpPr/>
      </xdr:nvCxnSpPr>
      <xdr:spPr>
        <a:xfrm>
          <a:off x="3990975" y="131445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76200</xdr:rowOff>
    </xdr:from>
    <xdr:ext cx="762000" cy="257175"/>
    <xdr:sp>
      <xdr:nvSpPr>
        <xdr:cNvPr id="365" name="公債費平均値テキスト"/>
        <xdr:cNvSpPr txBox="1"/>
      </xdr:nvSpPr>
      <xdr:spPr>
        <a:xfrm>
          <a:off x="4914900" y="12934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fLocksText="0">
      <xdr:nvSpPr>
        <xdr:cNvPr id="366" name="フローチャート: 判断 365"/>
        <xdr:cNvSpPr/>
      </xdr:nvSpPr>
      <xdr:spPr>
        <a:xfrm>
          <a:off x="4772025" y="1308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98425</xdr:colOff>
      <xdr:row>76</xdr:row>
      <xdr:rowOff>69850</xdr:rowOff>
    </xdr:from>
    <xdr:to>
      <xdr:col>19</xdr:col>
      <xdr:colOff>187325</xdr:colOff>
      <xdr:row>76</xdr:row>
      <xdr:rowOff>115570</xdr:rowOff>
    </xdr:to>
    <xdr:cxnSp>
      <xdr:nvCxnSpPr>
        <xdr:cNvPr id="367" name="直線コネクタ 366"/>
        <xdr:cNvCxnSpPr/>
      </xdr:nvCxnSpPr>
      <xdr:spPr>
        <a:xfrm>
          <a:off x="3095625" y="130968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fLocksText="0">
      <xdr:nvSpPr>
        <xdr:cNvPr id="368" name="フローチャート: 判断 367"/>
        <xdr:cNvSpPr/>
      </xdr:nvSpPr>
      <xdr:spPr>
        <a:xfrm>
          <a:off x="3933825" y="1308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74</xdr:row>
      <xdr:rowOff>161925</xdr:rowOff>
    </xdr:from>
    <xdr:ext cx="733425" cy="257175"/>
    <xdr:sp>
      <xdr:nvSpPr>
        <xdr:cNvPr id="369" name="テキスト ボックス 368"/>
        <xdr:cNvSpPr txBox="1"/>
      </xdr:nvSpPr>
      <xdr:spPr>
        <a:xfrm>
          <a:off x="3600450" y="128492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153670</xdr:rowOff>
    </xdr:to>
    <xdr:cxnSp>
      <xdr:nvCxnSpPr>
        <xdr:cNvPr id="370" name="直線コネクタ 369"/>
        <xdr:cNvCxnSpPr/>
      </xdr:nvCxnSpPr>
      <xdr:spPr>
        <a:xfrm flipV="1">
          <a:off x="2209800" y="130968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fLocksText="0">
      <xdr:nvSpPr>
        <xdr:cNvPr id="371" name="フローチャート: 判断 370"/>
        <xdr:cNvSpPr/>
      </xdr:nvSpPr>
      <xdr:spPr>
        <a:xfrm>
          <a:off x="3048000" y="1306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76</xdr:row>
      <xdr:rowOff>123825</xdr:rowOff>
    </xdr:from>
    <xdr:ext cx="762000" cy="257175"/>
    <xdr:sp>
      <xdr:nvSpPr>
        <xdr:cNvPr id="372" name="テキスト ボックス 371"/>
        <xdr:cNvSpPr txBox="1"/>
      </xdr:nvSpPr>
      <xdr:spPr>
        <a:xfrm>
          <a:off x="2714625" y="131540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157480</xdr:rowOff>
    </xdr:to>
    <xdr:cxnSp>
      <xdr:nvCxnSpPr>
        <xdr:cNvPr id="373" name="直線コネクタ 372"/>
        <xdr:cNvCxnSpPr/>
      </xdr:nvCxnSpPr>
      <xdr:spPr>
        <a:xfrm flipV="1">
          <a:off x="1323975" y="13182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fLocksText="0">
      <xdr:nvSpPr>
        <xdr:cNvPr id="374" name="フローチャート: 判断 373"/>
        <xdr:cNvSpPr/>
      </xdr:nvSpPr>
      <xdr:spPr>
        <a:xfrm>
          <a:off x="2162175" y="1306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74</xdr:row>
      <xdr:rowOff>142875</xdr:rowOff>
    </xdr:from>
    <xdr:ext cx="762000" cy="257175"/>
    <xdr:sp>
      <xdr:nvSpPr>
        <xdr:cNvPr id="375" name="テキスト ボックス 374"/>
        <xdr:cNvSpPr txBox="1"/>
      </xdr:nvSpPr>
      <xdr:spPr>
        <a:xfrm>
          <a:off x="1828800" y="12830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fLocksText="0">
      <xdr:nvSpPr>
        <xdr:cNvPr id="376" name="フローチャート: 判断 375"/>
        <xdr:cNvSpPr/>
      </xdr:nvSpPr>
      <xdr:spPr>
        <a:xfrm>
          <a:off x="1266825" y="1307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74</xdr:row>
      <xdr:rowOff>161925</xdr:rowOff>
    </xdr:from>
    <xdr:ext cx="762000" cy="257175"/>
    <xdr:sp>
      <xdr:nvSpPr>
        <xdr:cNvPr id="377" name="テキスト ボックス 376"/>
        <xdr:cNvSpPr txBox="1"/>
      </xdr:nvSpPr>
      <xdr:spPr>
        <a:xfrm>
          <a:off x="933450" y="12849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78" name="テキスト ボックス 377"/>
        <xdr:cNvSpPr txBox="1"/>
      </xdr:nvSpPr>
      <xdr:spPr>
        <a:xfrm>
          <a:off x="46101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79" name="テキスト ボックス 378"/>
        <xdr:cNvSpPr txBox="1"/>
      </xdr:nvSpPr>
      <xdr:spPr>
        <a:xfrm>
          <a:off x="3771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80" name="テキスト ボックス 379"/>
        <xdr:cNvSpPr txBox="1"/>
      </xdr:nvSpPr>
      <xdr:spPr>
        <a:xfrm>
          <a:off x="2876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81" name="テキスト ボックス 380"/>
        <xdr:cNvSpPr txBox="1"/>
      </xdr:nvSpPr>
      <xdr:spPr>
        <a:xfrm>
          <a:off x="1990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82" name="テキスト ボックス 381"/>
        <xdr:cNvSpPr txBox="1"/>
      </xdr:nvSpPr>
      <xdr:spPr>
        <a:xfrm>
          <a:off x="1104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fLocksText="0">
      <xdr:nvSpPr>
        <xdr:cNvPr id="383" name="楕円 382"/>
        <xdr:cNvSpPr/>
      </xdr:nvSpPr>
      <xdr:spPr>
        <a:xfrm>
          <a:off x="4772025" y="1311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76</xdr:row>
      <xdr:rowOff>57150</xdr:rowOff>
    </xdr:from>
    <xdr:ext cx="762000" cy="257175"/>
    <xdr:sp>
      <xdr:nvSpPr>
        <xdr:cNvPr id="384" name="公債費該当値テキスト"/>
        <xdr:cNvSpPr txBox="1"/>
      </xdr:nvSpPr>
      <xdr:spPr>
        <a:xfrm>
          <a:off x="4914900" y="13087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fLocksText="0">
      <xdr:nvSpPr>
        <xdr:cNvPr id="385" name="楕円 384"/>
        <xdr:cNvSpPr/>
      </xdr:nvSpPr>
      <xdr:spPr>
        <a:xfrm>
          <a:off x="3933825" y="1309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0</xdr:colOff>
      <xdr:row>76</xdr:row>
      <xdr:rowOff>152400</xdr:rowOff>
    </xdr:from>
    <xdr:ext cx="733425" cy="257175"/>
    <xdr:sp>
      <xdr:nvSpPr>
        <xdr:cNvPr id="386" name="テキスト ボックス 385"/>
        <xdr:cNvSpPr txBox="1"/>
      </xdr:nvSpPr>
      <xdr:spPr>
        <a:xfrm>
          <a:off x="3600450" y="131826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fLocksText="0">
      <xdr:nvSpPr>
        <xdr:cNvPr id="387" name="楕円 386"/>
        <xdr:cNvSpPr/>
      </xdr:nvSpPr>
      <xdr:spPr>
        <a:xfrm>
          <a:off x="3048000" y="1304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114300</xdr:colOff>
      <xdr:row>74</xdr:row>
      <xdr:rowOff>133350</xdr:rowOff>
    </xdr:from>
    <xdr:ext cx="762000" cy="257175"/>
    <xdr:sp>
      <xdr:nvSpPr>
        <xdr:cNvPr id="388" name="テキスト ボックス 387"/>
        <xdr:cNvSpPr txBox="1"/>
      </xdr:nvSpPr>
      <xdr:spPr>
        <a:xfrm>
          <a:off x="2714625" y="12820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fLocksText="0">
      <xdr:nvSpPr>
        <xdr:cNvPr id="389" name="楕円 388"/>
        <xdr:cNvSpPr/>
      </xdr:nvSpPr>
      <xdr:spPr>
        <a:xfrm>
          <a:off x="2162175"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77</xdr:row>
      <xdr:rowOff>19050</xdr:rowOff>
    </xdr:from>
    <xdr:ext cx="762000" cy="257175"/>
    <xdr:sp>
      <xdr:nvSpPr>
        <xdr:cNvPr id="390" name="テキスト ボックス 389"/>
        <xdr:cNvSpPr txBox="1"/>
      </xdr:nvSpPr>
      <xdr:spPr>
        <a:xfrm>
          <a:off x="1828800" y="13220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fLocksText="0">
      <xdr:nvSpPr>
        <xdr:cNvPr id="391" name="楕円 390"/>
        <xdr:cNvSpPr/>
      </xdr:nvSpPr>
      <xdr:spPr>
        <a:xfrm>
          <a:off x="1266825"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77</xdr:row>
      <xdr:rowOff>19050</xdr:rowOff>
    </xdr:from>
    <xdr:ext cx="762000" cy="257175"/>
    <xdr:sp>
      <xdr:nvSpPr>
        <xdr:cNvPr id="392" name="テキスト ボックス 391"/>
        <xdr:cNvSpPr txBox="1"/>
      </xdr:nvSpPr>
      <xdr:spPr>
        <a:xfrm>
          <a:off x="933450" y="13220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393" name="正方形/長方形 392"/>
        <xdr:cNvSpPr/>
      </xdr:nvSpPr>
      <xdr:spPr>
        <a:xfrm>
          <a:off x="12449175" y="11553825"/>
          <a:ext cx="4619625"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394" name="正方形/長方形 393"/>
        <xdr:cNvSpPr/>
      </xdr:nvSpPr>
      <xdr:spPr>
        <a:xfrm>
          <a:off x="17078325"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395" name="正方形/長方形 394"/>
        <xdr:cNvSpPr/>
      </xdr:nvSpPr>
      <xdr:spPr>
        <a:xfrm>
          <a:off x="17078325"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396" name="正方形/長方形 395"/>
        <xdr:cNvSpPr/>
      </xdr:nvSpPr>
      <xdr:spPr>
        <a:xfrm>
          <a:off x="18773775" y="116205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397" name="正方形/長方形 396"/>
        <xdr:cNvSpPr/>
      </xdr:nvSpPr>
      <xdr:spPr>
        <a:xfrm>
          <a:off x="18773775" y="11811000"/>
          <a:ext cx="140017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398" name="正方形/長方形 397"/>
        <xdr:cNvSpPr/>
      </xdr:nvSpPr>
      <xdr:spPr>
        <a:xfrm>
          <a:off x="20383500" y="116205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399" name="正方形/長方形 398"/>
        <xdr:cNvSpPr/>
      </xdr:nvSpPr>
      <xdr:spPr>
        <a:xfrm>
          <a:off x="20383500" y="118110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400" name="正方形/長方形 399"/>
        <xdr:cNvSpPr/>
      </xdr:nvSpPr>
      <xdr:spPr>
        <a:xfrm>
          <a:off x="12449175" y="12125325"/>
          <a:ext cx="4619625"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01" name="正方形/長方形 400"/>
        <xdr:cNvSpPr/>
      </xdr:nvSpPr>
      <xdr:spPr>
        <a:xfrm>
          <a:off x="17402175" y="12125325"/>
          <a:ext cx="5334000" cy="2286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02" name="正方形/長方形 401"/>
        <xdr:cNvSpPr/>
      </xdr:nvSpPr>
      <xdr:spPr>
        <a:xfrm>
          <a:off x="17459325" y="12125325"/>
          <a:ext cx="3810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03" name="テキスト ボックス 402"/>
        <xdr:cNvSpPr txBox="1"/>
      </xdr:nvSpPr>
      <xdr:spPr>
        <a:xfrm>
          <a:off x="17497425" y="12449175"/>
          <a:ext cx="5076825" cy="1905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類似団体平均と同水準を保っているが、依然高い傾向にある。事務の効率化・合理化、効果の薄い事業の廃止・縮減を検討し、経常経費の抑制、財政の硬直化を防ぐよう努める。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0</xdr:colOff>
      <xdr:row>69</xdr:row>
      <xdr:rowOff>104775</xdr:rowOff>
    </xdr:from>
    <xdr:ext cx="295275" cy="228600"/>
    <xdr:sp>
      <xdr:nvSpPr>
        <xdr:cNvPr id="404" name="テキスト ボックス 403"/>
        <xdr:cNvSpPr txBox="1"/>
      </xdr:nvSpPr>
      <xdr:spPr>
        <a:xfrm>
          <a:off x="12401550" y="11934825"/>
          <a:ext cx="29527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xdr:nvCxnSpPr>
        <xdr:cNvPr id="405" name="直線コネクタ 404"/>
        <xdr:cNvCxnSpPr/>
      </xdr:nvCxnSpPr>
      <xdr:spPr>
        <a:xfrm>
          <a:off x="12449175" y="14411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83</xdr:row>
      <xdr:rowOff>38100</xdr:rowOff>
    </xdr:from>
    <xdr:ext cx="504825" cy="257175"/>
    <xdr:sp>
      <xdr:nvSpPr>
        <xdr:cNvPr id="406" name="テキスト ボックス 405"/>
        <xdr:cNvSpPr txBox="1"/>
      </xdr:nvSpPr>
      <xdr:spPr>
        <a:xfrm>
          <a:off x="11934825" y="14268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xdr:nvCxnSpPr>
        <xdr:cNvPr id="407" name="直線コネクタ 406"/>
        <xdr:cNvCxnSpPr/>
      </xdr:nvCxnSpPr>
      <xdr:spPr>
        <a:xfrm>
          <a:off x="12449175" y="14030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81</xdr:row>
      <xdr:rowOff>0</xdr:rowOff>
    </xdr:from>
    <xdr:ext cx="504825" cy="257175"/>
    <xdr:sp>
      <xdr:nvSpPr>
        <xdr:cNvPr id="408" name="テキスト ボックス 407"/>
        <xdr:cNvSpPr txBox="1"/>
      </xdr:nvSpPr>
      <xdr:spPr>
        <a:xfrm>
          <a:off x="11934825" y="13887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xdr:nvCxnSpPr>
        <xdr:cNvPr id="409" name="直線コネクタ 408"/>
        <xdr:cNvCxnSpPr/>
      </xdr:nvCxnSpPr>
      <xdr:spPr>
        <a:xfrm>
          <a:off x="12449175" y="13649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78</xdr:row>
      <xdr:rowOff>133350</xdr:rowOff>
    </xdr:from>
    <xdr:ext cx="504825" cy="257175"/>
    <xdr:sp>
      <xdr:nvSpPr>
        <xdr:cNvPr id="410" name="テキスト ボックス 409"/>
        <xdr:cNvSpPr txBox="1"/>
      </xdr:nvSpPr>
      <xdr:spPr>
        <a:xfrm>
          <a:off x="11934825" y="13506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xdr:nvCxnSpPr>
        <xdr:cNvPr id="411" name="直線コネクタ 410"/>
        <xdr:cNvCxnSpPr/>
      </xdr:nvCxnSpPr>
      <xdr:spPr>
        <a:xfrm>
          <a:off x="12449175" y="13268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76</xdr:row>
      <xdr:rowOff>95250</xdr:rowOff>
    </xdr:from>
    <xdr:ext cx="504825" cy="257175"/>
    <xdr:sp>
      <xdr:nvSpPr>
        <xdr:cNvPr id="412" name="テキスト ボックス 411"/>
        <xdr:cNvSpPr txBox="1"/>
      </xdr:nvSpPr>
      <xdr:spPr>
        <a:xfrm>
          <a:off x="11934825" y="13125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xdr:nvCxnSpPr>
        <xdr:cNvPr id="413" name="直線コネクタ 412"/>
        <xdr:cNvCxnSpPr/>
      </xdr:nvCxnSpPr>
      <xdr:spPr>
        <a:xfrm>
          <a:off x="12449175" y="12887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74</xdr:row>
      <xdr:rowOff>57150</xdr:rowOff>
    </xdr:from>
    <xdr:ext cx="504825" cy="257175"/>
    <xdr:sp>
      <xdr:nvSpPr>
        <xdr:cNvPr id="414" name="テキスト ボックス 413"/>
        <xdr:cNvSpPr txBox="1"/>
      </xdr:nvSpPr>
      <xdr:spPr>
        <a:xfrm>
          <a:off x="11934825" y="12744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xdr:nvCxnSpPr>
        <xdr:cNvPr id="415" name="直線コネクタ 414"/>
        <xdr:cNvCxnSpPr/>
      </xdr:nvCxnSpPr>
      <xdr:spPr>
        <a:xfrm>
          <a:off x="12449175" y="12506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72</xdr:row>
      <xdr:rowOff>19050</xdr:rowOff>
    </xdr:from>
    <xdr:ext cx="504825" cy="257175"/>
    <xdr:sp>
      <xdr:nvSpPr>
        <xdr:cNvPr id="416" name="テキスト ボックス 415"/>
        <xdr:cNvSpPr txBox="1"/>
      </xdr:nvSpPr>
      <xdr:spPr>
        <a:xfrm>
          <a:off x="11934825" y="12363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xdr:nvCxnSpPr>
        <xdr:cNvPr id="417" name="直線コネクタ 416"/>
        <xdr:cNvCxnSpPr/>
      </xdr:nvCxnSpPr>
      <xdr:spPr>
        <a:xfrm>
          <a:off x="12449175" y="121253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133350</xdr:colOff>
      <xdr:row>69</xdr:row>
      <xdr:rowOff>152400</xdr:rowOff>
    </xdr:from>
    <xdr:ext cx="504825" cy="257175"/>
    <xdr:sp>
      <xdr:nvSpPr>
        <xdr:cNvPr id="418" name="テキスト ボックス 417"/>
        <xdr:cNvSpPr txBox="1"/>
      </xdr:nvSpPr>
      <xdr:spPr>
        <a:xfrm>
          <a:off x="11934825" y="11982450"/>
          <a:ext cx="5048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19" name="公債費以外グラフ枠"/>
        <xdr:cNvSpPr/>
      </xdr:nvSpPr>
      <xdr:spPr>
        <a:xfrm>
          <a:off x="12449175" y="12125325"/>
          <a:ext cx="4619625"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xdr:nvCxnSpPr>
        <xdr:cNvPr id="420" name="直線コネクタ 419"/>
        <xdr:cNvCxnSpPr/>
      </xdr:nvCxnSpPr>
      <xdr:spPr>
        <a:xfrm flipV="1">
          <a:off x="16506825" y="12468225"/>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80</xdr:row>
      <xdr:rowOff>171450</xdr:rowOff>
    </xdr:from>
    <xdr:ext cx="762000" cy="257175"/>
    <xdr:sp>
      <xdr:nvSpPr>
        <xdr:cNvPr id="421" name="公債費以外最小値テキスト"/>
        <xdr:cNvSpPr txBox="1"/>
      </xdr:nvSpPr>
      <xdr:spPr>
        <a:xfrm>
          <a:off x="16592550" y="13887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86.8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xdr:nvCxnSpPr>
        <xdr:cNvPr id="422" name="直線コネクタ 421"/>
        <xdr:cNvCxnSpPr/>
      </xdr:nvCxnSpPr>
      <xdr:spPr>
        <a:xfrm>
          <a:off x="16421100" y="13916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71</xdr:row>
      <xdr:rowOff>38100</xdr:rowOff>
    </xdr:from>
    <xdr:ext cx="762000" cy="257175"/>
    <xdr:sp>
      <xdr:nvSpPr>
        <xdr:cNvPr id="423" name="公債費以外最大値テキスト"/>
        <xdr:cNvSpPr txBox="1"/>
      </xdr:nvSpPr>
      <xdr:spPr>
        <a:xfrm>
          <a:off x="16592550" y="12211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48.8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xdr:nvCxnSpPr>
        <xdr:cNvPr id="424" name="直線コネクタ 423"/>
        <xdr:cNvCxnSpPr/>
      </xdr:nvCxnSpPr>
      <xdr:spPr>
        <a:xfrm>
          <a:off x="16421100" y="12468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66039</xdr:rowOff>
    </xdr:to>
    <xdr:cxnSp>
      <xdr:nvCxnSpPr>
        <xdr:cNvPr id="425" name="直線コネクタ 424"/>
        <xdr:cNvCxnSpPr/>
      </xdr:nvCxnSpPr>
      <xdr:spPr>
        <a:xfrm>
          <a:off x="15668625" y="13211175"/>
          <a:ext cx="838200"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190500</xdr:colOff>
      <xdr:row>77</xdr:row>
      <xdr:rowOff>38100</xdr:rowOff>
    </xdr:from>
    <xdr:ext cx="762000" cy="257175"/>
    <xdr:sp>
      <xdr:nvSpPr>
        <xdr:cNvPr id="426" name="公債費以外平均値テキスト"/>
        <xdr:cNvSpPr txBox="1"/>
      </xdr:nvSpPr>
      <xdr:spPr>
        <a:xfrm>
          <a:off x="16592550" y="132397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fLocksText="0">
      <xdr:nvSpPr>
        <xdr:cNvPr id="427" name="フローチャート: 判断 426"/>
        <xdr:cNvSpPr/>
      </xdr:nvSpPr>
      <xdr:spPr>
        <a:xfrm>
          <a:off x="16459200" y="1326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73</xdr:col>
      <xdr:colOff>180975</xdr:colOff>
      <xdr:row>76</xdr:row>
      <xdr:rowOff>96520</xdr:rowOff>
    </xdr:from>
    <xdr:to>
      <xdr:col>78</xdr:col>
      <xdr:colOff>69850</xdr:colOff>
      <xdr:row>77</xdr:row>
      <xdr:rowOff>8889</xdr:rowOff>
    </xdr:to>
    <xdr:cxnSp>
      <xdr:nvCxnSpPr>
        <xdr:cNvPr id="428" name="直線コネクタ 427"/>
        <xdr:cNvCxnSpPr/>
      </xdr:nvCxnSpPr>
      <xdr:spPr>
        <a:xfrm>
          <a:off x="14782800" y="1312545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fLocksText="0">
      <xdr:nvSpPr>
        <xdr:cNvPr id="429" name="フローチャート: 判断 428"/>
        <xdr:cNvSpPr/>
      </xdr:nvSpPr>
      <xdr:spPr>
        <a:xfrm>
          <a:off x="15621000" y="13239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77</xdr:row>
      <xdr:rowOff>123825</xdr:rowOff>
    </xdr:from>
    <xdr:ext cx="733425" cy="257175"/>
    <xdr:sp>
      <xdr:nvSpPr>
        <xdr:cNvPr id="430" name="テキスト ボックス 429"/>
        <xdr:cNvSpPr txBox="1"/>
      </xdr:nvSpPr>
      <xdr:spPr>
        <a:xfrm>
          <a:off x="15287625" y="1332547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77</xdr:row>
      <xdr:rowOff>134620</xdr:rowOff>
    </xdr:to>
    <xdr:cxnSp>
      <xdr:nvCxnSpPr>
        <xdr:cNvPr id="431" name="直線コネクタ 430"/>
        <xdr:cNvCxnSpPr/>
      </xdr:nvCxnSpPr>
      <xdr:spPr>
        <a:xfrm flipV="1">
          <a:off x="13896975" y="13125450"/>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fLocksText="0">
      <xdr:nvSpPr>
        <xdr:cNvPr id="432" name="フローチャート: 判断 431"/>
        <xdr:cNvSpPr/>
      </xdr:nvSpPr>
      <xdr:spPr>
        <a:xfrm>
          <a:off x="14735175" y="13134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77</xdr:row>
      <xdr:rowOff>19050</xdr:rowOff>
    </xdr:from>
    <xdr:ext cx="762000" cy="257175"/>
    <xdr:sp>
      <xdr:nvSpPr>
        <xdr:cNvPr id="433" name="テキスト ボックス 432"/>
        <xdr:cNvSpPr txBox="1"/>
      </xdr:nvSpPr>
      <xdr:spPr>
        <a:xfrm>
          <a:off x="14401800" y="13220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39370</xdr:rowOff>
    </xdr:to>
    <xdr:cxnSp>
      <xdr:nvCxnSpPr>
        <xdr:cNvPr id="434" name="直線コネクタ 433"/>
        <xdr:cNvCxnSpPr/>
      </xdr:nvCxnSpPr>
      <xdr:spPr>
        <a:xfrm flipV="1">
          <a:off x="13001625" y="13335000"/>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fLocksText="0">
      <xdr:nvSpPr>
        <xdr:cNvPr id="435" name="フローチャート: 判断 434"/>
        <xdr:cNvSpPr/>
      </xdr:nvSpPr>
      <xdr:spPr>
        <a:xfrm>
          <a:off x="13839825"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78</xdr:row>
      <xdr:rowOff>95250</xdr:rowOff>
    </xdr:from>
    <xdr:ext cx="762000" cy="257175"/>
    <xdr:sp>
      <xdr:nvSpPr>
        <xdr:cNvPr id="436" name="テキスト ボックス 435"/>
        <xdr:cNvSpPr txBox="1"/>
      </xdr:nvSpPr>
      <xdr:spPr>
        <a:xfrm>
          <a:off x="13506450" y="134683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fLocksText="0">
      <xdr:nvSpPr>
        <xdr:cNvPr id="437" name="フローチャート: 判断 436"/>
        <xdr:cNvSpPr/>
      </xdr:nvSpPr>
      <xdr:spPr>
        <a:xfrm>
          <a:off x="12954000" y="13411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78</xdr:row>
      <xdr:rowOff>123825</xdr:rowOff>
    </xdr:from>
    <xdr:ext cx="762000" cy="257175"/>
    <xdr:sp>
      <xdr:nvSpPr>
        <xdr:cNvPr id="438" name="テキスト ボックス 437"/>
        <xdr:cNvSpPr txBox="1"/>
      </xdr:nvSpPr>
      <xdr:spPr>
        <a:xfrm>
          <a:off x="12620625" y="134969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39" name="テキスト ボックス 438"/>
        <xdr:cNvSpPr txBox="1"/>
      </xdr:nvSpPr>
      <xdr:spPr>
        <a:xfrm>
          <a:off x="162877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40" name="テキスト ボックス 439"/>
        <xdr:cNvSpPr txBox="1"/>
      </xdr:nvSpPr>
      <xdr:spPr>
        <a:xfrm>
          <a:off x="15449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41" name="テキスト ボックス 440"/>
        <xdr:cNvSpPr txBox="1"/>
      </xdr:nvSpPr>
      <xdr:spPr>
        <a:xfrm>
          <a:off x="14563725"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42" name="テキスト ボックス 441"/>
        <xdr:cNvSpPr txBox="1"/>
      </xdr:nvSpPr>
      <xdr:spPr>
        <a:xfrm>
          <a:off x="1367790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43" name="テキスト ボックス 442"/>
        <xdr:cNvSpPr txBox="1"/>
      </xdr:nvSpPr>
      <xdr:spPr>
        <a:xfrm>
          <a:off x="12782550" y="144113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fLocksText="0">
      <xdr:nvSpPr>
        <xdr:cNvPr id="444" name="楕円 443"/>
        <xdr:cNvSpPr/>
      </xdr:nvSpPr>
      <xdr:spPr>
        <a:xfrm>
          <a:off x="16459200" y="13220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82</xdr:col>
      <xdr:colOff>190500</xdr:colOff>
      <xdr:row>76</xdr:row>
      <xdr:rowOff>28575</xdr:rowOff>
    </xdr:from>
    <xdr:ext cx="762000" cy="257175"/>
    <xdr:sp>
      <xdr:nvSpPr>
        <xdr:cNvPr id="445" name="公債費以外該当値テキスト"/>
        <xdr:cNvSpPr txBox="1"/>
      </xdr:nvSpPr>
      <xdr:spPr>
        <a:xfrm>
          <a:off x="16592550" y="13058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fLocksText="0">
      <xdr:nvSpPr>
        <xdr:cNvPr id="446" name="楕円 445"/>
        <xdr:cNvSpPr/>
      </xdr:nvSpPr>
      <xdr:spPr>
        <a:xfrm>
          <a:off x="15621000" y="13163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76</xdr:col>
      <xdr:colOff>85725</xdr:colOff>
      <xdr:row>75</xdr:row>
      <xdr:rowOff>66675</xdr:rowOff>
    </xdr:from>
    <xdr:ext cx="733425" cy="257175"/>
    <xdr:sp>
      <xdr:nvSpPr>
        <xdr:cNvPr id="447" name="テキスト ボックス 446"/>
        <xdr:cNvSpPr txBox="1"/>
      </xdr:nvSpPr>
      <xdr:spPr>
        <a:xfrm>
          <a:off x="15287625" y="129254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fLocksText="0">
      <xdr:nvSpPr>
        <xdr:cNvPr id="448" name="楕円 447"/>
        <xdr:cNvSpPr/>
      </xdr:nvSpPr>
      <xdr:spPr>
        <a:xfrm>
          <a:off x="14735175" y="1307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72</xdr:col>
      <xdr:colOff>0</xdr:colOff>
      <xdr:row>74</xdr:row>
      <xdr:rowOff>161925</xdr:rowOff>
    </xdr:from>
    <xdr:ext cx="762000" cy="257175"/>
    <xdr:sp>
      <xdr:nvSpPr>
        <xdr:cNvPr id="449" name="テキスト ボックス 448"/>
        <xdr:cNvSpPr txBox="1"/>
      </xdr:nvSpPr>
      <xdr:spPr>
        <a:xfrm>
          <a:off x="14401800" y="12849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fLocksText="0">
      <xdr:nvSpPr>
        <xdr:cNvPr id="450" name="楕円 449"/>
        <xdr:cNvSpPr/>
      </xdr:nvSpPr>
      <xdr:spPr>
        <a:xfrm>
          <a:off x="13839825" y="13287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67</xdr:col>
      <xdr:colOff>104775</xdr:colOff>
      <xdr:row>76</xdr:row>
      <xdr:rowOff>28575</xdr:rowOff>
    </xdr:from>
    <xdr:ext cx="762000" cy="257175"/>
    <xdr:sp>
      <xdr:nvSpPr>
        <xdr:cNvPr id="451" name="テキスト ボックス 450"/>
        <xdr:cNvSpPr txBox="1"/>
      </xdr:nvSpPr>
      <xdr:spPr>
        <a:xfrm>
          <a:off x="13506450" y="130587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fLocksText="0">
      <xdr:nvSpPr>
        <xdr:cNvPr id="452" name="楕円 451"/>
        <xdr:cNvSpPr/>
      </xdr:nvSpPr>
      <xdr:spPr>
        <a:xfrm>
          <a:off x="12954000" y="13363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63</xdr:col>
      <xdr:colOff>19050</xdr:colOff>
      <xdr:row>76</xdr:row>
      <xdr:rowOff>104775</xdr:rowOff>
    </xdr:from>
    <xdr:ext cx="762000" cy="257175"/>
    <xdr:sp>
      <xdr:nvSpPr>
        <xdr:cNvPr id="453" name="テキスト ボックス 452"/>
        <xdr:cNvSpPr txBox="1"/>
      </xdr:nvSpPr>
      <xdr:spPr>
        <a:xfrm>
          <a:off x="12620625" y="131349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0.17425</cdr:x>
      <cdr:y>0.02575</cdr:y>
    </cdr:from>
    <cdr:to>
      <cdr:x>0.98075</cdr:x>
      <cdr:y>0.11375</cdr:y>
    </cdr:to>
    <cdr:sp fLocksText="0">
      <cdr:nvSpPr>
        <cdr:cNvPr id="117761" name="Rectangle 1"/>
        <cdr:cNvSpPr>
          <a:spLocks noChangeArrowheads="1"/>
        </cdr:cNvSpPr>
      </cdr:nvSpPr>
      <cdr:spPr bwMode="auto">
        <a:xfrm>
          <a:off x="914400" y="66675"/>
          <a:ext cx="4257675" cy="257175"/>
        </a:xfrm>
        <a:prstGeom prst="rect"/>
        <a:solidFill>
          <a:srgbClr val="FFFFFF"/>
        </a:solidFill>
        <a:ln w="9525" algn="ctr">
          <a:solidFill>
            <a:srgbClr val="000000"/>
          </a:solidFill>
          <a:miter lim="800000"/>
        </a:ln>
        <a:effectLst xmlns:a="http://schemas.openxmlformats.org/drawingml/2006/main"/>
      </cdr:spPr>
      <cdr:txBody>
        <a:bodyPr lIns="27432" tIns="18288" rIns="27432" bIns="18288" vertOverflow="clip" wrap="square" anchor="ctr" upright="1"/>
        <a:lstStyle xmlns:a="http://schemas.openxmlformats.org/drawingml/2006/main"/>
        <a:p>
          <a:pPr algn="ctr" rtl="0">
            <a:defRPr sz="1000"/>
          </a:pPr>
          <a:r>
            <a:rPr altLang="en-US" lang="ja-JP" sz="1100" u="none" b="0" i="0" baseline="0">
              <a:solidFill>
                <a:srgbClr val="000000"/>
              </a:solidFill>
              <a:latin typeface="ＭＳ Ｐゴシック"/>
              <a:ea typeface="ＭＳ Ｐゴシック"/>
            </a:rPr>
            <a:t>人口</a:t>
          </a:r>
          <a:r>
            <a:rPr altLang="ja-JP" lang="en-US" sz="1100" u="none" b="0" i="0" baseline="0">
              <a:solidFill>
                <a:srgbClr val="000000"/>
              </a:solidFill>
              <a:latin typeface="ＭＳ Ｐゴシック"/>
              <a:ea typeface="ＭＳ Ｐゴシック"/>
            </a:rPr>
            <a:t>1</a:t>
          </a:r>
          <a:r>
            <a:rPr altLang="en-US" lang="ja-JP" sz="1100" u="none" b="0" i="0"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76200</xdr:colOff>
      <xdr:row>47</xdr:row>
      <xdr:rowOff>114300</xdr:rowOff>
    </xdr:from>
    <xdr:to>
      <xdr:col>34</xdr:col>
      <xdr:colOff>19050</xdr:colOff>
      <xdr:row>64</xdr:row>
      <xdr:rowOff>114300</xdr:rowOff>
    </xdr:to>
    <xdr:graphicFrame>
      <xdr:nvGraphicFramePr>
        <xdr:cNvPr id="2" name="グラフ3"/>
        <xdr:cNvGraphicFramePr/>
      </xdr:nvGraphicFramePr>
      <xdr:xfrm>
        <a:off x="1219200" y="9344025"/>
        <a:ext cx="5276850" cy="2914650"/>
      </xdr:xfrm>
      <a:graphic>
        <a:graphicData uri="http://schemas.openxmlformats.org/drawingml/2006/chart">
          <c:chart xmlns:c="http://schemas.openxmlformats.org/drawingml/2006/chart" r:id="rId1"/>
        </a:graphicData>
      </a:graphic>
    </xdr:graphicFrame>
    <xdr:clientData/>
  </xdr:twoCellAnchor>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bwMode="auto">
        <a:xfrm>
          <a:off x="0" y="85725"/>
          <a:ext cx="12315825" cy="4476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ctr" upright="1"/>
        <a:lstStyle/>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bwMode="auto">
        <a:xfrm>
          <a:off x="14030325" y="0"/>
          <a:ext cx="29813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bwMode="auto">
        <a:xfrm>
          <a:off x="14039850" y="9525"/>
          <a:ext cx="2962275"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bwMode="auto">
        <a:xfrm>
          <a:off x="14058900" y="28575"/>
          <a:ext cx="2924175" cy="32385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bwMode="auto">
        <a:xfrm>
          <a:off x="11811000" y="0"/>
          <a:ext cx="2028825" cy="38100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bwMode="auto">
        <a:xfrm>
          <a:off x="11839575" y="9525"/>
          <a:ext cx="1981200" cy="35242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bwMode="auto">
        <a:xfrm>
          <a:off x="11858625" y="28575"/>
          <a:ext cx="1924050" cy="32385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5</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bwMode="auto">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bwMode="auto">
        <a:xfrm>
          <a:off x="27336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xdr:nvCxnSpPr>
        <xdr:cNvPr id="12" name="直線コネクタ 11"/>
        <xdr:cNvCxnSpPr/>
      </xdr:nvCxnSpPr>
      <xdr:spPr bwMode="auto">
        <a:xfrm>
          <a:off x="2409825" y="12125325"/>
          <a:ext cx="295275"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bwMode="auto">
        <a:xfrm>
          <a:off x="2514600" y="12077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bwMode="auto">
        <a:xfrm>
          <a:off x="4486275" y="12077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bwMode="auto">
        <a:xfrm>
          <a:off x="4714875" y="12039600"/>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bwMode="auto">
        <a:xfrm>
          <a:off x="2162175" y="10763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bwMode="auto">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bwMode="auto">
        <a:xfrm>
          <a:off x="457200" y="11906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bwMode="auto">
        <a:xfrm>
          <a:off x="457200" y="14573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bwMode="auto">
        <a:xfrm>
          <a:off x="457200" y="17621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xdr:nvCxnSpPr>
        <xdr:cNvPr id="21" name="直線コネクタ 20"/>
        <xdr:cNvCxnSpPr/>
      </xdr:nvCxnSpPr>
      <xdr:spPr bwMode="auto">
        <a:xfrm flipH="1">
          <a:off x="200025" y="12573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xdr:col>
      <xdr:colOff>92075</xdr:colOff>
      <xdr:row>9</xdr:row>
      <xdr:rowOff>123825</xdr:rowOff>
    </xdr:from>
    <xdr:to>
      <xdr:col>1</xdr:col>
      <xdr:colOff>92075</xdr:colOff>
      <xdr:row>10</xdr:row>
      <xdr:rowOff>92075</xdr:rowOff>
    </xdr:to>
    <xdr:cxnSp>
      <xdr:nvCxnSpPr>
        <xdr:cNvPr id="22" name="直線コネクタ 21"/>
        <xdr:cNvCxnSpPr/>
      </xdr:nvCxnSpPr>
      <xdr:spPr bwMode="auto">
        <a:xfrm>
          <a:off x="285750" y="17145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9</xdr:row>
      <xdr:rowOff>123825</xdr:rowOff>
    </xdr:from>
    <xdr:to>
      <xdr:col>1</xdr:col>
      <xdr:colOff>177800</xdr:colOff>
      <xdr:row>9</xdr:row>
      <xdr:rowOff>123825</xdr:rowOff>
    </xdr:to>
    <xdr:cxnSp>
      <xdr:nvCxnSpPr>
        <xdr:cNvPr id="23" name="直線コネクタ 22"/>
        <xdr:cNvCxnSpPr/>
      </xdr:nvCxnSpPr>
      <xdr:spPr bwMode="auto">
        <a:xfrm flipH="1">
          <a:off x="200025" y="1714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92075</xdr:colOff>
      <xdr:row>11</xdr:row>
      <xdr:rowOff>19050</xdr:rowOff>
    </xdr:from>
    <xdr:to>
      <xdr:col>1</xdr:col>
      <xdr:colOff>92075</xdr:colOff>
      <xdr:row>11</xdr:row>
      <xdr:rowOff>158750</xdr:rowOff>
    </xdr:to>
    <xdr:cxnSp>
      <xdr:nvCxnSpPr>
        <xdr:cNvPr id="24" name="直線コネクタ 23"/>
        <xdr:cNvCxnSpPr/>
      </xdr:nvCxnSpPr>
      <xdr:spPr bwMode="auto">
        <a:xfrm flipV="1">
          <a:off x="285750" y="19526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11</xdr:row>
      <xdr:rowOff>161925</xdr:rowOff>
    </xdr:from>
    <xdr:to>
      <xdr:col>1</xdr:col>
      <xdr:colOff>177800</xdr:colOff>
      <xdr:row>11</xdr:row>
      <xdr:rowOff>161925</xdr:rowOff>
    </xdr:to>
    <xdr:cxnSp>
      <xdr:nvCxnSpPr>
        <xdr:cNvPr id="25" name="直線コネクタ 24"/>
        <xdr:cNvCxnSpPr/>
      </xdr:nvCxnSpPr>
      <xdr:spPr bwMode="auto">
        <a:xfrm flipH="1">
          <a:off x="200025" y="20955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bwMode="auto">
        <a:xfrm>
          <a:off x="228600" y="12096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bwMode="auto">
        <a:xfrm>
          <a:off x="228600" y="14763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bwMode="auto">
        <a:xfrm>
          <a:off x="2162175" y="16478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668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xdr:nvCxnSpPr>
        <xdr:cNvPr id="30" name="直線コネクタ 29"/>
        <xdr:cNvCxnSpPr/>
      </xdr:nvCxnSpPr>
      <xdr:spPr bwMode="auto">
        <a:xfrm>
          <a:off x="2162175" y="3933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790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xdr:nvCxnSpPr>
        <xdr:cNvPr id="32" name="直線コネクタ 31"/>
        <xdr:cNvCxnSpPr/>
      </xdr:nvCxnSpPr>
      <xdr:spPr bwMode="auto">
        <a:xfrm>
          <a:off x="2162175" y="3552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19</xdr:row>
      <xdr:rowOff>104775</xdr:rowOff>
    </xdr:from>
    <xdr:ext cx="762000" cy="257175"/>
    <xdr:sp>
      <xdr:nvSpPr>
        <xdr:cNvPr id="33" name="テキスト ボックス 32"/>
        <xdr:cNvSpPr txBox="1"/>
      </xdr:nvSpPr>
      <xdr:spPr>
        <a:xfrm>
          <a:off x="1381125" y="3409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xdr:nvCxnSpPr>
        <xdr:cNvPr id="34" name="直線コネクタ 33"/>
        <xdr:cNvCxnSpPr/>
      </xdr:nvCxnSpPr>
      <xdr:spPr bwMode="auto">
        <a:xfrm>
          <a:off x="2162175" y="3171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17</xdr:row>
      <xdr:rowOff>66675</xdr:rowOff>
    </xdr:from>
    <xdr:ext cx="762000" cy="257175"/>
    <xdr:sp>
      <xdr:nvSpPr>
        <xdr:cNvPr id="35" name="テキスト ボックス 34"/>
        <xdr:cNvSpPr txBox="1"/>
      </xdr:nvSpPr>
      <xdr:spPr>
        <a:xfrm>
          <a:off x="1381125" y="3028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xdr:nvCxnSpPr>
        <xdr:cNvPr id="36" name="直線コネクタ 35"/>
        <xdr:cNvCxnSpPr/>
      </xdr:nvCxnSpPr>
      <xdr:spPr bwMode="auto">
        <a:xfrm>
          <a:off x="2162175" y="2790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15</xdr:row>
      <xdr:rowOff>28575</xdr:rowOff>
    </xdr:from>
    <xdr:ext cx="762000" cy="257175"/>
    <xdr:sp>
      <xdr:nvSpPr>
        <xdr:cNvPr id="37" name="テキスト ボックス 36"/>
        <xdr:cNvSpPr txBox="1"/>
      </xdr:nvSpPr>
      <xdr:spPr>
        <a:xfrm>
          <a:off x="1381125" y="2647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xdr:nvCxnSpPr>
        <xdr:cNvPr id="38" name="直線コネクタ 37"/>
        <xdr:cNvCxnSpPr/>
      </xdr:nvCxnSpPr>
      <xdr:spPr bwMode="auto">
        <a:xfrm>
          <a:off x="2162175" y="2409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12</xdr:row>
      <xdr:rowOff>161925</xdr:rowOff>
    </xdr:from>
    <xdr:ext cx="762000" cy="257175"/>
    <xdr:sp>
      <xdr:nvSpPr>
        <xdr:cNvPr id="39" name="テキスト ボックス 38"/>
        <xdr:cNvSpPr txBox="1"/>
      </xdr:nvSpPr>
      <xdr:spPr>
        <a:xfrm>
          <a:off x="1381125" y="2266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xdr:nvCxnSpPr>
        <xdr:cNvPr id="40" name="直線コネクタ 39"/>
        <xdr:cNvCxnSpPr/>
      </xdr:nvCxnSpPr>
      <xdr:spPr bwMode="auto">
        <a:xfrm>
          <a:off x="2162175" y="2028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10</xdr:row>
      <xdr:rowOff>123825</xdr:rowOff>
    </xdr:from>
    <xdr:ext cx="762000" cy="257175"/>
    <xdr:sp>
      <xdr:nvSpPr>
        <xdr:cNvPr id="41" name="テキスト ボックス 40"/>
        <xdr:cNvSpPr txBox="1"/>
      </xdr:nvSpPr>
      <xdr:spPr>
        <a:xfrm>
          <a:off x="1381125" y="1885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xdr:nvCxnSpPr>
        <xdr:cNvPr id="42" name="直線コネクタ 41"/>
        <xdr:cNvCxnSpPr/>
      </xdr:nvCxnSpPr>
      <xdr:spPr bwMode="auto">
        <a:xfrm>
          <a:off x="2162175" y="16478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8</xdr:row>
      <xdr:rowOff>85725</xdr:rowOff>
    </xdr:from>
    <xdr:ext cx="762000" cy="257175"/>
    <xdr:sp>
      <xdr:nvSpPr>
        <xdr:cNvPr id="43" name="テキスト ボックス 42"/>
        <xdr:cNvSpPr txBox="1"/>
      </xdr:nvSpPr>
      <xdr:spPr>
        <a:xfrm>
          <a:off x="1381125" y="15049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350,000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4" name="人口1人当たり決算額の推移グラフ枠130"/>
        <xdr:cNvSpPr/>
      </xdr:nvSpPr>
      <xdr:spPr bwMode="auto">
        <a:xfrm>
          <a:off x="2162175" y="16478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29</xdr:col>
      <xdr:colOff>127000</xdr:colOff>
      <xdr:row>12</xdr:row>
      <xdr:rowOff>151026</xdr:rowOff>
    </xdr:from>
    <xdr:to>
      <xdr:col>29</xdr:col>
      <xdr:colOff>127000</xdr:colOff>
      <xdr:row>20</xdr:row>
      <xdr:rowOff>171166</xdr:rowOff>
    </xdr:to>
    <xdr:cxnSp>
      <xdr:nvCxnSpPr>
        <xdr:cNvPr id="45" name="直線コネクタ 44"/>
        <xdr:cNvCxnSpPr/>
      </xdr:nvCxnSpPr>
      <xdr:spPr bwMode="auto">
        <a:xfrm flipV="1">
          <a:off x="5648325" y="2257425"/>
          <a:ext cx="0" cy="1390650"/>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30</xdr:col>
      <xdr:colOff>19050</xdr:colOff>
      <xdr:row>20</xdr:row>
      <xdr:rowOff>142875</xdr:rowOff>
    </xdr:from>
    <xdr:ext cx="762000" cy="257175"/>
    <xdr:sp>
      <xdr:nvSpPr>
        <xdr:cNvPr id="46" name="人口1人当たり決算額の推移最小値テキスト130"/>
        <xdr:cNvSpPr txBox="1"/>
      </xdr:nvSpPr>
      <xdr:spPr>
        <a:xfrm>
          <a:off x="5734050" y="3619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87,954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xdr:nvCxnSpPr>
        <xdr:cNvPr id="47" name="直線コネクタ 46"/>
        <xdr:cNvCxnSpPr/>
      </xdr:nvCxnSpPr>
      <xdr:spPr bwMode="auto">
        <a:xfrm>
          <a:off x="5562600" y="364807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30</xdr:col>
      <xdr:colOff>19050</xdr:colOff>
      <xdr:row>11</xdr:row>
      <xdr:rowOff>66675</xdr:rowOff>
    </xdr:from>
    <xdr:ext cx="762000" cy="257175"/>
    <xdr:sp>
      <xdr:nvSpPr>
        <xdr:cNvPr id="48" name="人口1人当たり決算額の推移最大値テキスト130"/>
        <xdr:cNvSpPr txBox="1"/>
      </xdr:nvSpPr>
      <xdr:spPr>
        <a:xfrm>
          <a:off x="5734050" y="20002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270,597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xdr:nvCxnSpPr>
        <xdr:cNvPr id="49" name="直線コネクタ 48"/>
        <xdr:cNvCxnSpPr/>
      </xdr:nvCxnSpPr>
      <xdr:spPr bwMode="auto">
        <a:xfrm>
          <a:off x="5562600" y="225742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26</xdr:col>
      <xdr:colOff>50800</xdr:colOff>
      <xdr:row>19</xdr:row>
      <xdr:rowOff>147315</xdr:rowOff>
    </xdr:from>
    <xdr:to>
      <xdr:col>29</xdr:col>
      <xdr:colOff>127000</xdr:colOff>
      <xdr:row>19</xdr:row>
      <xdr:rowOff>162821</xdr:rowOff>
    </xdr:to>
    <xdr:cxnSp>
      <xdr:nvCxnSpPr>
        <xdr:cNvPr id="50" name="直線コネクタ 49"/>
        <xdr:cNvCxnSpPr/>
      </xdr:nvCxnSpPr>
      <xdr:spPr bwMode="auto">
        <a:xfrm flipV="1">
          <a:off x="5000625" y="3448050"/>
          <a:ext cx="647700" cy="1905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30</xdr:col>
      <xdr:colOff>19050</xdr:colOff>
      <xdr:row>16</xdr:row>
      <xdr:rowOff>76200</xdr:rowOff>
    </xdr:from>
    <xdr:ext cx="762000" cy="257175"/>
    <xdr:sp>
      <xdr:nvSpPr>
        <xdr:cNvPr id="51" name="人口1人当たり決算額の推移平均値テキスト130"/>
        <xdr:cNvSpPr txBox="1"/>
      </xdr:nvSpPr>
      <xdr:spPr>
        <a:xfrm>
          <a:off x="5734050" y="28670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163,831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fLocksText="0">
      <xdr:nvSpPr>
        <xdr:cNvPr id="52" name="フローチャート: 判断 51"/>
        <xdr:cNvSpPr/>
      </xdr:nvSpPr>
      <xdr:spPr bwMode="auto">
        <a:xfrm>
          <a:off x="5600700" y="30194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22</xdr:col>
      <xdr:colOff>114300</xdr:colOff>
      <xdr:row>19</xdr:row>
      <xdr:rowOff>112590</xdr:rowOff>
    </xdr:from>
    <xdr:to>
      <xdr:col>26</xdr:col>
      <xdr:colOff>50800</xdr:colOff>
      <xdr:row>19</xdr:row>
      <xdr:rowOff>162821</xdr:rowOff>
    </xdr:to>
    <xdr:cxnSp>
      <xdr:nvCxnSpPr>
        <xdr:cNvPr id="53" name="直線コネクタ 52"/>
        <xdr:cNvCxnSpPr/>
      </xdr:nvCxnSpPr>
      <xdr:spPr bwMode="auto">
        <a:xfrm>
          <a:off x="4305300" y="3419475"/>
          <a:ext cx="695325" cy="476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26</xdr:col>
      <xdr:colOff>0</xdr:colOff>
      <xdr:row>17</xdr:row>
      <xdr:rowOff>109225</xdr:rowOff>
    </xdr:from>
    <xdr:to>
      <xdr:col>26</xdr:col>
      <xdr:colOff>101600</xdr:colOff>
      <xdr:row>18</xdr:row>
      <xdr:rowOff>39375</xdr:rowOff>
    </xdr:to>
    <xdr:sp fLocksText="0">
      <xdr:nvSpPr>
        <xdr:cNvPr id="54" name="フローチャート: 判断 53"/>
        <xdr:cNvSpPr/>
      </xdr:nvSpPr>
      <xdr:spPr bwMode="auto">
        <a:xfrm>
          <a:off x="4953000" y="30670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16</xdr:row>
      <xdr:rowOff>47625</xdr:rowOff>
    </xdr:from>
    <xdr:ext cx="733425" cy="257175"/>
    <xdr:sp>
      <xdr:nvSpPr>
        <xdr:cNvPr id="55" name="テキスト ボックス 54"/>
        <xdr:cNvSpPr txBox="1"/>
      </xdr:nvSpPr>
      <xdr:spPr>
        <a:xfrm>
          <a:off x="4619625" y="283845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156,916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112590</xdr:rowOff>
    </xdr:from>
    <xdr:to>
      <xdr:col>22</xdr:col>
      <xdr:colOff>114300</xdr:colOff>
      <xdr:row>19</xdr:row>
      <xdr:rowOff>144716</xdr:rowOff>
    </xdr:to>
    <xdr:cxnSp>
      <xdr:nvCxnSpPr>
        <xdr:cNvPr id="56" name="直線コネクタ 55"/>
        <xdr:cNvCxnSpPr/>
      </xdr:nvCxnSpPr>
      <xdr:spPr bwMode="auto">
        <a:xfrm flipV="1">
          <a:off x="3609975" y="3419475"/>
          <a:ext cx="695325" cy="2857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22</xdr:col>
      <xdr:colOff>63500</xdr:colOff>
      <xdr:row>17</xdr:row>
      <xdr:rowOff>126873</xdr:rowOff>
    </xdr:from>
    <xdr:to>
      <xdr:col>22</xdr:col>
      <xdr:colOff>165100</xdr:colOff>
      <xdr:row>18</xdr:row>
      <xdr:rowOff>57023</xdr:rowOff>
    </xdr:to>
    <xdr:sp fLocksText="0">
      <xdr:nvSpPr>
        <xdr:cNvPr id="57" name="フローチャート: 判断 56"/>
        <xdr:cNvSpPr/>
      </xdr:nvSpPr>
      <xdr:spPr bwMode="auto">
        <a:xfrm>
          <a:off x="4257675" y="30861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16</xdr:row>
      <xdr:rowOff>66675</xdr:rowOff>
    </xdr:from>
    <xdr:ext cx="762000" cy="257175"/>
    <xdr:sp>
      <xdr:nvSpPr>
        <xdr:cNvPr id="58" name="テキスト ボックス 57"/>
        <xdr:cNvSpPr txBox="1"/>
      </xdr:nvSpPr>
      <xdr:spPr>
        <a:xfrm>
          <a:off x="3924300" y="28575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154,600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58420</xdr:rowOff>
    </xdr:from>
    <xdr:to>
      <xdr:col>18</xdr:col>
      <xdr:colOff>177800</xdr:colOff>
      <xdr:row>19</xdr:row>
      <xdr:rowOff>144716</xdr:rowOff>
    </xdr:to>
    <xdr:cxnSp>
      <xdr:nvCxnSpPr>
        <xdr:cNvPr id="59" name="直線コネクタ 58"/>
        <xdr:cNvCxnSpPr/>
      </xdr:nvCxnSpPr>
      <xdr:spPr bwMode="auto">
        <a:xfrm>
          <a:off x="2905125" y="3362325"/>
          <a:ext cx="695325" cy="857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18</xdr:col>
      <xdr:colOff>127000</xdr:colOff>
      <xdr:row>17</xdr:row>
      <xdr:rowOff>165247</xdr:rowOff>
    </xdr:from>
    <xdr:to>
      <xdr:col>19</xdr:col>
      <xdr:colOff>38100</xdr:colOff>
      <xdr:row>18</xdr:row>
      <xdr:rowOff>95397</xdr:rowOff>
    </xdr:to>
    <xdr:sp fLocksText="0">
      <xdr:nvSpPr>
        <xdr:cNvPr id="60" name="フローチャート: 判断 59"/>
        <xdr:cNvSpPr/>
      </xdr:nvSpPr>
      <xdr:spPr bwMode="auto">
        <a:xfrm>
          <a:off x="3552825" y="31242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16</xdr:row>
      <xdr:rowOff>104775</xdr:rowOff>
    </xdr:from>
    <xdr:ext cx="762000" cy="257175"/>
    <xdr:sp>
      <xdr:nvSpPr>
        <xdr:cNvPr id="61" name="テキスト ボックス 60"/>
        <xdr:cNvSpPr txBox="1"/>
      </xdr:nvSpPr>
      <xdr:spPr>
        <a:xfrm>
          <a:off x="3219450" y="2895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149,564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fLocksText="0">
      <xdr:nvSpPr>
        <xdr:cNvPr id="62" name="フローチャート: 判断 61"/>
        <xdr:cNvSpPr/>
      </xdr:nvSpPr>
      <xdr:spPr bwMode="auto">
        <a:xfrm>
          <a:off x="2857500" y="31242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16</xdr:row>
      <xdr:rowOff>95250</xdr:rowOff>
    </xdr:from>
    <xdr:ext cx="762000" cy="257175"/>
    <xdr:sp>
      <xdr:nvSpPr>
        <xdr:cNvPr id="63" name="テキスト ボックス 62"/>
        <xdr:cNvSpPr txBox="1"/>
      </xdr:nvSpPr>
      <xdr:spPr>
        <a:xfrm>
          <a:off x="2524125" y="2886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150,300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4" name="テキスト ボックス 63"/>
        <xdr:cNvSpPr txBox="1"/>
      </xdr:nvSpPr>
      <xdr:spPr>
        <a:xfrm>
          <a:off x="54673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5" name="テキスト ボックス 64"/>
        <xdr:cNvSpPr txBox="1"/>
      </xdr:nvSpPr>
      <xdr:spPr>
        <a:xfrm>
          <a:off x="48196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66" name="テキスト ボックス 65"/>
        <xdr:cNvSpPr txBox="1"/>
      </xdr:nvSpPr>
      <xdr:spPr>
        <a:xfrm>
          <a:off x="4124325"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67" name="テキスト ボックス 66"/>
        <xdr:cNvSpPr txBox="1"/>
      </xdr:nvSpPr>
      <xdr:spPr>
        <a:xfrm>
          <a:off x="342900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68" name="テキスト ボックス 67"/>
        <xdr:cNvSpPr txBox="1"/>
      </xdr:nvSpPr>
      <xdr:spPr>
        <a:xfrm>
          <a:off x="2724150" y="39624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96515</xdr:rowOff>
    </xdr:from>
    <xdr:to>
      <xdr:col>29</xdr:col>
      <xdr:colOff>177800</xdr:colOff>
      <xdr:row>20</xdr:row>
      <xdr:rowOff>26665</xdr:rowOff>
    </xdr:to>
    <xdr:sp fLocksText="0">
      <xdr:nvSpPr>
        <xdr:cNvPr id="69" name="楕円 68"/>
        <xdr:cNvSpPr/>
      </xdr:nvSpPr>
      <xdr:spPr bwMode="auto">
        <a:xfrm>
          <a:off x="5600700" y="34004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30</xdr:col>
      <xdr:colOff>19050</xdr:colOff>
      <xdr:row>19</xdr:row>
      <xdr:rowOff>66675</xdr:rowOff>
    </xdr:from>
    <xdr:ext cx="762000" cy="257175"/>
    <xdr:sp>
      <xdr:nvSpPr>
        <xdr:cNvPr id="70" name="人口1人当たり決算額の推移該当値テキスト130"/>
        <xdr:cNvSpPr txBox="1"/>
      </xdr:nvSpPr>
      <xdr:spPr>
        <a:xfrm>
          <a:off x="5734050" y="33718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113,584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112021</xdr:rowOff>
    </xdr:from>
    <xdr:to>
      <xdr:col>26</xdr:col>
      <xdr:colOff>101600</xdr:colOff>
      <xdr:row>20</xdr:row>
      <xdr:rowOff>42171</xdr:rowOff>
    </xdr:to>
    <xdr:sp fLocksText="0">
      <xdr:nvSpPr>
        <xdr:cNvPr id="71" name="楕円 70"/>
        <xdr:cNvSpPr/>
      </xdr:nvSpPr>
      <xdr:spPr bwMode="auto">
        <a:xfrm>
          <a:off x="4953000" y="34194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20</xdr:row>
      <xdr:rowOff>28575</xdr:rowOff>
    </xdr:from>
    <xdr:ext cx="733425" cy="257175"/>
    <xdr:sp>
      <xdr:nvSpPr>
        <xdr:cNvPr id="72" name="テキスト ボックス 71"/>
        <xdr:cNvSpPr txBox="1"/>
      </xdr:nvSpPr>
      <xdr:spPr>
        <a:xfrm>
          <a:off x="4619625" y="35052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111,549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61790</xdr:rowOff>
    </xdr:from>
    <xdr:to>
      <xdr:col>22</xdr:col>
      <xdr:colOff>165100</xdr:colOff>
      <xdr:row>19</xdr:row>
      <xdr:rowOff>163390</xdr:rowOff>
    </xdr:to>
    <xdr:sp fLocksText="0">
      <xdr:nvSpPr>
        <xdr:cNvPr id="73" name="楕円 72"/>
        <xdr:cNvSpPr/>
      </xdr:nvSpPr>
      <xdr:spPr bwMode="auto">
        <a:xfrm>
          <a:off x="4257675" y="33623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19</xdr:row>
      <xdr:rowOff>152400</xdr:rowOff>
    </xdr:from>
    <xdr:ext cx="762000" cy="257175"/>
    <xdr:sp>
      <xdr:nvSpPr>
        <xdr:cNvPr id="74" name="テキスト ボックス 73"/>
        <xdr:cNvSpPr txBox="1"/>
      </xdr:nvSpPr>
      <xdr:spPr>
        <a:xfrm>
          <a:off x="3924300" y="34575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118,141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93916</xdr:rowOff>
    </xdr:from>
    <xdr:to>
      <xdr:col>19</xdr:col>
      <xdr:colOff>38100</xdr:colOff>
      <xdr:row>20</xdr:row>
      <xdr:rowOff>24066</xdr:rowOff>
    </xdr:to>
    <xdr:sp fLocksText="0">
      <xdr:nvSpPr>
        <xdr:cNvPr id="75" name="楕円 74"/>
        <xdr:cNvSpPr/>
      </xdr:nvSpPr>
      <xdr:spPr bwMode="auto">
        <a:xfrm>
          <a:off x="3552825" y="34004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20</xdr:row>
      <xdr:rowOff>9525</xdr:rowOff>
    </xdr:from>
    <xdr:ext cx="762000" cy="257175"/>
    <xdr:sp>
      <xdr:nvSpPr>
        <xdr:cNvPr id="76" name="テキスト ボックス 75"/>
        <xdr:cNvSpPr txBox="1"/>
      </xdr:nvSpPr>
      <xdr:spPr>
        <a:xfrm>
          <a:off x="3219450" y="34861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113,925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7620</xdr:rowOff>
    </xdr:from>
    <xdr:to>
      <xdr:col>15</xdr:col>
      <xdr:colOff>101600</xdr:colOff>
      <xdr:row>19</xdr:row>
      <xdr:rowOff>109220</xdr:rowOff>
    </xdr:to>
    <xdr:sp fLocksText="0">
      <xdr:nvSpPr>
        <xdr:cNvPr id="77" name="楕円 76"/>
        <xdr:cNvSpPr/>
      </xdr:nvSpPr>
      <xdr:spPr bwMode="auto">
        <a:xfrm>
          <a:off x="2857500" y="33147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19</xdr:row>
      <xdr:rowOff>95250</xdr:rowOff>
    </xdr:from>
    <xdr:ext cx="762000" cy="257175"/>
    <xdr:sp>
      <xdr:nvSpPr>
        <xdr:cNvPr id="78" name="テキスト ボックス 77"/>
        <xdr:cNvSpPr txBox="1"/>
      </xdr:nvSpPr>
      <xdr:spPr>
        <a:xfrm>
          <a:off x="2524125" y="34004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125,250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79" name="正方形/長方形 78"/>
        <xdr:cNvSpPr/>
      </xdr:nvSpPr>
      <xdr:spPr bwMode="auto">
        <a:xfrm>
          <a:off x="2162175" y="50768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lstStyle/>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0" name="角丸四角形 79"/>
        <xdr:cNvSpPr/>
      </xdr:nvSpPr>
      <xdr:spPr bwMode="auto">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lstStyle/>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1" name="正方形/長方形 80"/>
        <xdr:cNvSpPr/>
      </xdr:nvSpPr>
      <xdr:spPr bwMode="auto">
        <a:xfrm>
          <a:off x="457200" y="51911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2" name="正方形/長方形 81"/>
        <xdr:cNvSpPr/>
      </xdr:nvSpPr>
      <xdr:spPr bwMode="auto">
        <a:xfrm>
          <a:off x="457200" y="5457825"/>
          <a:ext cx="1266825" cy="257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3" name="正方形/長方形 82"/>
        <xdr:cNvSpPr/>
      </xdr:nvSpPr>
      <xdr:spPr bwMode="auto">
        <a:xfrm>
          <a:off x="457200" y="5762625"/>
          <a:ext cx="1266825" cy="638175"/>
        </a:xfrm>
        <a:prstGeom prst="rect"/>
        <a:noFill/>
        <a:ln w="9525" cap="flat" cmpd="sng" algn="ctr">
          <a:no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xdr:nvCxnSpPr>
        <xdr:cNvPr id="84" name="直線コネクタ 83"/>
        <xdr:cNvCxnSpPr/>
      </xdr:nvCxnSpPr>
      <xdr:spPr bwMode="auto">
        <a:xfrm flipH="1">
          <a:off x="200025" y="5257800"/>
          <a:ext cx="17145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xdr:col>
      <xdr:colOff>92075</xdr:colOff>
      <xdr:row>31</xdr:row>
      <xdr:rowOff>304800</xdr:rowOff>
    </xdr:from>
    <xdr:to>
      <xdr:col>1</xdr:col>
      <xdr:colOff>92075</xdr:colOff>
      <xdr:row>32</xdr:row>
      <xdr:rowOff>101600</xdr:rowOff>
    </xdr:to>
    <xdr:cxnSp>
      <xdr:nvCxnSpPr>
        <xdr:cNvPr id="85" name="直線コネクタ 84"/>
        <xdr:cNvCxnSpPr/>
      </xdr:nvCxnSpPr>
      <xdr:spPr bwMode="auto">
        <a:xfrm>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31</xdr:row>
      <xdr:rowOff>304800</xdr:rowOff>
    </xdr:from>
    <xdr:to>
      <xdr:col>1</xdr:col>
      <xdr:colOff>177800</xdr:colOff>
      <xdr:row>31</xdr:row>
      <xdr:rowOff>304800</xdr:rowOff>
    </xdr:to>
    <xdr:cxnSp>
      <xdr:nvCxnSpPr>
        <xdr:cNvPr id="86" name="直線コネクタ 85"/>
        <xdr:cNvCxnSpPr/>
      </xdr:nvCxnSpPr>
      <xdr:spPr bwMode="auto">
        <a:xfrm flipH="1">
          <a:off x="200025" y="5715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92075</xdr:colOff>
      <xdr:row>33</xdr:row>
      <xdr:rowOff>28575</xdr:rowOff>
    </xdr:from>
    <xdr:to>
      <xdr:col>1</xdr:col>
      <xdr:colOff>92075</xdr:colOff>
      <xdr:row>33</xdr:row>
      <xdr:rowOff>168275</xdr:rowOff>
    </xdr:to>
    <xdr:cxnSp>
      <xdr:nvCxnSpPr>
        <xdr:cNvPr id="87" name="直線コネクタ 86"/>
        <xdr:cNvCxnSpPr/>
      </xdr:nvCxnSpPr>
      <xdr:spPr bwMode="auto">
        <a:xfrm flipV="1">
          <a:off x="285750" y="5953125"/>
          <a:ext cx="0" cy="142875"/>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twoCellAnchor>
    <xdr:from>
      <xdr:col>1</xdr:col>
      <xdr:colOff>6350</xdr:colOff>
      <xdr:row>33</xdr:row>
      <xdr:rowOff>171450</xdr:rowOff>
    </xdr:from>
    <xdr:to>
      <xdr:col>1</xdr:col>
      <xdr:colOff>177800</xdr:colOff>
      <xdr:row>33</xdr:row>
      <xdr:rowOff>171450</xdr:rowOff>
    </xdr:to>
    <xdr:cxnSp>
      <xdr:nvCxnSpPr>
        <xdr:cNvPr id="88" name="直線コネクタ 87"/>
        <xdr:cNvCxnSpPr/>
      </xdr:nvCxnSpPr>
      <xdr:spPr bwMode="auto">
        <a:xfrm flipH="1">
          <a:off x="200025" y="6096000"/>
          <a:ext cx="171450" cy="0"/>
        </a:xfrm>
        <a:prstGeom prst="line"/>
        <a:solidFill>
          <a:srgbClr val="FFFFFF"/>
        </a:solidFill>
        <a:ln w="15875" cap="flat" cmpd="sng" algn="ctr">
          <a:solidFill>
            <a:srgbClr val="000000"/>
          </a:solidFill>
          <a:prstDash val="solid"/>
          <a:round/>
          <a:headEnd type="none" len="med" w="med"/>
          <a:tailEnd type="none" len="med" w="med"/>
        </a:ln>
        <a:effectLst/>
      </xdr:spPr>
    </xdr:cxnSp>
    <xdr:clientData/>
  </xdr:twoCellAnchor>
  <xdr:twoCellAnchor>
    <xdr:from>
      <xdr:col>1</xdr:col>
      <xdr:colOff>41275</xdr:colOff>
      <xdr:row>29</xdr:row>
      <xdr:rowOff>139700</xdr:rowOff>
    </xdr:from>
    <xdr:to>
      <xdr:col>1</xdr:col>
      <xdr:colOff>142875</xdr:colOff>
      <xdr:row>30</xdr:row>
      <xdr:rowOff>69850</xdr:rowOff>
    </xdr:to>
    <xdr:sp fLocksText="0">
      <xdr:nvSpPr>
        <xdr:cNvPr id="89" name="楕円 88"/>
        <xdr:cNvSpPr/>
      </xdr:nvSpPr>
      <xdr:spPr bwMode="auto">
        <a:xfrm>
          <a:off x="228600" y="52101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0" name="フローチャート: 判断 89"/>
        <xdr:cNvSpPr/>
      </xdr:nvSpPr>
      <xdr:spPr bwMode="auto">
        <a:xfrm>
          <a:off x="228600" y="5476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1" name="正方形/長方形 90"/>
        <xdr:cNvSpPr/>
      </xdr:nvSpPr>
      <xdr:spPr bwMode="auto">
        <a:xfrm>
          <a:off x="2162175" y="5648325"/>
          <a:ext cx="4238625" cy="2286000"/>
        </a:xfrm>
        <a:prstGeom prst="rect"/>
        <a:solidFill>
          <a:srgbClr val="E6FFD5"/>
        </a:solidFill>
        <a:ln w="9525" cap="flat" cmpd="sng" algn="ctr">
          <a:noFill/>
          <a:prstDash val="solid"/>
          <a:round/>
          <a:headEnd type="none" len="med" w="med"/>
          <a:tailEnd type="none" len="med" w="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lIns="18288" tIns="0" rIns="0" bIns="0" vertOverflow="clip" horzOverflow="clip" wrap="square" anchor="t" upright="1"/>
        <a:lstStyle/>
        <a:p>
          <a:pPr algn="l"/>
          <a:endParaRPr altLang="en-US" lang="ja-JP" sz="1100"/>
        </a:p>
      </xdr:txBody>
    </xdr:sp>
    <xdr:clientData/>
  </xdr:twoCellAnchor>
  <xdr:oneCellAnchor>
    <xdr:from>
      <xdr:col>8</xdr:col>
      <xdr:colOff>152400</xdr:colOff>
      <xdr:row>30</xdr:row>
      <xdr:rowOff>28575</xdr:rowOff>
    </xdr:from>
    <xdr:ext cx="409575" cy="276225"/>
    <xdr:sp>
      <xdr:nvSpPr>
        <xdr:cNvPr id="92" name="テキスト ボックス 91"/>
        <xdr:cNvSpPr txBox="1"/>
      </xdr:nvSpPr>
      <xdr:spPr>
        <a:xfrm>
          <a:off x="1676400" y="5267325"/>
          <a:ext cx="409575" cy="27622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xdr:nvCxnSpPr>
        <xdr:cNvPr id="93" name="直線コネクタ 92"/>
        <xdr:cNvCxnSpPr/>
      </xdr:nvCxnSpPr>
      <xdr:spPr bwMode="auto">
        <a:xfrm>
          <a:off x="2162175" y="7934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xdr:nvCxnSpPr>
        <xdr:cNvPr id="94" name="直線コネクタ 93"/>
        <xdr:cNvCxnSpPr/>
      </xdr:nvCxnSpPr>
      <xdr:spPr bwMode="auto">
        <a:xfrm>
          <a:off x="2162175" y="761047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38</xdr:row>
      <xdr:rowOff>0</xdr:rowOff>
    </xdr:from>
    <xdr:ext cx="762000" cy="257175"/>
    <xdr:sp>
      <xdr:nvSpPr>
        <xdr:cNvPr id="95" name="テキスト ボックス 94"/>
        <xdr:cNvSpPr txBox="1"/>
      </xdr:nvSpPr>
      <xdr:spPr>
        <a:xfrm>
          <a:off x="1381125" y="74676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xdr:nvCxnSpPr>
        <xdr:cNvPr id="96" name="直線コネクタ 95"/>
        <xdr:cNvCxnSpPr/>
      </xdr:nvCxnSpPr>
      <xdr:spPr bwMode="auto">
        <a:xfrm>
          <a:off x="2162175" y="72866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37</xdr:row>
      <xdr:rowOff>19050</xdr:rowOff>
    </xdr:from>
    <xdr:ext cx="762000" cy="257175"/>
    <xdr:sp>
      <xdr:nvSpPr>
        <xdr:cNvPr id="97" name="テキスト ボックス 96"/>
        <xdr:cNvSpPr txBox="1"/>
      </xdr:nvSpPr>
      <xdr:spPr>
        <a:xfrm>
          <a:off x="1381125" y="71437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xdr:nvCxnSpPr>
        <xdr:cNvPr id="98" name="直線コネクタ 97"/>
        <xdr:cNvCxnSpPr/>
      </xdr:nvCxnSpPr>
      <xdr:spPr bwMode="auto">
        <a:xfrm>
          <a:off x="2162175" y="69532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35</xdr:row>
      <xdr:rowOff>209550</xdr:rowOff>
    </xdr:from>
    <xdr:ext cx="762000" cy="257175"/>
    <xdr:sp>
      <xdr:nvSpPr>
        <xdr:cNvPr id="99" name="テキスト ボックス 98"/>
        <xdr:cNvSpPr txBox="1"/>
      </xdr:nvSpPr>
      <xdr:spPr>
        <a:xfrm>
          <a:off x="1381125" y="6819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xdr:nvCxnSpPr>
        <xdr:cNvPr id="100" name="直線コネクタ 99"/>
        <xdr:cNvCxnSpPr/>
      </xdr:nvCxnSpPr>
      <xdr:spPr bwMode="auto">
        <a:xfrm>
          <a:off x="2162175" y="66294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34</xdr:row>
      <xdr:rowOff>219075</xdr:rowOff>
    </xdr:from>
    <xdr:ext cx="762000" cy="257175"/>
    <xdr:sp>
      <xdr:nvSpPr>
        <xdr:cNvPr id="101" name="テキスト ボックス 100"/>
        <xdr:cNvSpPr txBox="1"/>
      </xdr:nvSpPr>
      <xdr:spPr>
        <a:xfrm>
          <a:off x="1381125" y="64865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xdr:nvCxnSpPr>
        <xdr:cNvPr id="102" name="直線コネクタ 101"/>
        <xdr:cNvCxnSpPr/>
      </xdr:nvCxnSpPr>
      <xdr:spPr bwMode="auto">
        <a:xfrm>
          <a:off x="2162175" y="630555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33</xdr:row>
      <xdr:rowOff>238125</xdr:rowOff>
    </xdr:from>
    <xdr:ext cx="762000" cy="257175"/>
    <xdr:sp>
      <xdr:nvSpPr>
        <xdr:cNvPr id="103" name="テキスト ボックス 102"/>
        <xdr:cNvSpPr txBox="1"/>
      </xdr:nvSpPr>
      <xdr:spPr>
        <a:xfrm>
          <a:off x="1381125" y="61626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xdr:nvCxnSpPr>
        <xdr:cNvPr id="104" name="直線コネクタ 103"/>
        <xdr:cNvCxnSpPr/>
      </xdr:nvCxnSpPr>
      <xdr:spPr bwMode="auto">
        <a:xfrm>
          <a:off x="2162175" y="5981700"/>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32</xdr:row>
      <xdr:rowOff>85725</xdr:rowOff>
    </xdr:from>
    <xdr:ext cx="762000" cy="257175"/>
    <xdr:sp>
      <xdr:nvSpPr>
        <xdr:cNvPr id="105" name="テキスト ボックス 104"/>
        <xdr:cNvSpPr txBox="1"/>
      </xdr:nvSpPr>
      <xdr:spPr>
        <a:xfrm>
          <a:off x="1381125" y="58388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xdr:nvCxnSpPr>
        <xdr:cNvPr id="106" name="直線コネクタ 105"/>
        <xdr:cNvCxnSpPr/>
      </xdr:nvCxnSpPr>
      <xdr:spPr bwMode="auto">
        <a:xfrm>
          <a:off x="2162175" y="5648325"/>
          <a:ext cx="4238625" cy="0"/>
        </a:xfrm>
        <a:prstGeom prst="line"/>
        <a:solidFill>
          <a:srgbClr val="FFFFFF"/>
        </a:solidFill>
        <a:ln w="9525" cap="flat" cmpd="sng" algn="ctr">
          <a:solidFill>
            <a:srgbClr val="C0C0C0"/>
          </a:solidFill>
          <a:prstDash val="solid"/>
          <a:round/>
          <a:headEnd type="none" len="med" w="med"/>
          <a:tailEnd type="none" len="med" w="med"/>
        </a:ln>
        <a:effectLst/>
      </xdr:spPr>
    </xdr:cxnSp>
    <xdr:clientData/>
  </xdr:twoCellAnchor>
  <xdr:oneCellAnchor>
    <xdr:from>
      <xdr:col>7</xdr:col>
      <xdr:colOff>47625</xdr:colOff>
      <xdr:row>31</xdr:row>
      <xdr:rowOff>95250</xdr:rowOff>
    </xdr:from>
    <xdr:ext cx="762000" cy="257175"/>
    <xdr:sp>
      <xdr:nvSpPr>
        <xdr:cNvPr id="107" name="テキスト ボックス 106"/>
        <xdr:cNvSpPr txBox="1"/>
      </xdr:nvSpPr>
      <xdr:spPr>
        <a:xfrm>
          <a:off x="1381125" y="55054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08" name="人口1人当たり決算額の推移グラフ枠445"/>
        <xdr:cNvSpPr/>
      </xdr:nvSpPr>
      <xdr:spPr bwMode="auto">
        <a:xfrm>
          <a:off x="2162175" y="5648325"/>
          <a:ext cx="4238625" cy="2286000"/>
        </a:xfrm>
        <a:prstGeom prst="rect"/>
        <a:noFill/>
        <a:ln w="19050" cap="flat" cmpd="sng" algn="ctr">
          <a:solidFill>
            <a:srgbClr val="000000"/>
          </a:solidFill>
          <a:prstDash val="solid"/>
          <a:round/>
          <a:headEnd type="none" len="med" w="med"/>
          <a:tailEnd type="none" len="med" w="med"/>
        </a:ln>
        <a:effectLst/>
        <a:extLst>
          <a:ext uri="{909E8E84-426E-40DD-AFC4-6F175D3DCCD1}">
            <a14:hiddenFill xmlns:a14="http://schemas.microsoft.com/office/drawing/2010/main">
              <a:solidFill>
                <a:srgbClr val="FFFFFF"/>
              </a:solidFill>
            </a14:hiddenFill>
          </a:ext>
        </a:extLst>
      </xdr:spPr>
      <xdr:txBody>
        <a:bodyPr lIns="18288" tIns="0" rIns="0" bIns="0" vertOverflow="clip" horzOverflow="clip" wrap="square" anchor="t" upright="1"/>
        <a:lstStyle/>
        <a:p>
          <a:pPr algn="l"/>
          <a:endParaRPr altLang="en-US" lang="ja-JP" sz="1100"/>
        </a:p>
      </xdr:txBody>
    </xdr:sp>
    <xdr:clientData/>
  </xdr:twoCellAnchor>
  <xdr:twoCellAnchor>
    <xdr:from>
      <xdr:col>29</xdr:col>
      <xdr:colOff>127000</xdr:colOff>
      <xdr:row>33</xdr:row>
      <xdr:rowOff>123489</xdr:rowOff>
    </xdr:from>
    <xdr:to>
      <xdr:col>29</xdr:col>
      <xdr:colOff>127000</xdr:colOff>
      <xdr:row>39</xdr:row>
      <xdr:rowOff>28425</xdr:rowOff>
    </xdr:to>
    <xdr:cxnSp>
      <xdr:nvCxnSpPr>
        <xdr:cNvPr id="109" name="直線コネクタ 108"/>
        <xdr:cNvCxnSpPr/>
      </xdr:nvCxnSpPr>
      <xdr:spPr bwMode="auto">
        <a:xfrm flipV="1">
          <a:off x="5648325" y="6048375"/>
          <a:ext cx="0" cy="1619250"/>
        </a:xfrm>
        <a:prstGeom prst="line"/>
        <a:solidFill>
          <a:srgbClr val="FFFFFF"/>
        </a:solidFill>
        <a:ln w="31750" cap="flat" cmpd="sng" algn="ctr">
          <a:solidFill>
            <a:srgbClr val="808080"/>
          </a:solidFill>
          <a:prstDash val="solid"/>
          <a:round/>
          <a:headEnd type="none" len="med" w="med"/>
          <a:tailEnd type="none" len="med" w="med"/>
        </a:ln>
        <a:effectLst/>
      </xdr:spPr>
    </xdr:cxnSp>
    <xdr:clientData/>
  </xdr:twoCellAnchor>
  <xdr:oneCellAnchor>
    <xdr:from>
      <xdr:col>30</xdr:col>
      <xdr:colOff>19050</xdr:colOff>
      <xdr:row>39</xdr:row>
      <xdr:rowOff>0</xdr:rowOff>
    </xdr:from>
    <xdr:ext cx="762000" cy="257175"/>
    <xdr:sp>
      <xdr:nvSpPr>
        <xdr:cNvPr id="110" name="人口1人当たり決算額の推移最小値テキスト445"/>
        <xdr:cNvSpPr txBox="1"/>
      </xdr:nvSpPr>
      <xdr:spPr>
        <a:xfrm>
          <a:off x="5734050" y="76390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-3,463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xdr:nvCxnSpPr>
        <xdr:cNvPr id="111" name="直線コネクタ 110"/>
        <xdr:cNvCxnSpPr/>
      </xdr:nvCxnSpPr>
      <xdr:spPr bwMode="auto">
        <a:xfrm>
          <a:off x="5562600" y="766762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oneCellAnchor>
    <xdr:from>
      <xdr:col>30</xdr:col>
      <xdr:colOff>19050</xdr:colOff>
      <xdr:row>32</xdr:row>
      <xdr:rowOff>38100</xdr:rowOff>
    </xdr:from>
    <xdr:ext cx="762000" cy="257175"/>
    <xdr:sp>
      <xdr:nvSpPr>
        <xdr:cNvPr id="112" name="人口1人当たり決算額の推移最大値テキスト445"/>
        <xdr:cNvSpPr txBox="1"/>
      </xdr:nvSpPr>
      <xdr:spPr>
        <a:xfrm>
          <a:off x="5734050" y="57912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latin typeface="ＭＳ Ｐゴシック" panose="020B0600070205080204" pitchFamily="50" charset="-128"/>
              <a:ea typeface="ＭＳ Ｐゴシック" panose="020B0600070205080204" pitchFamily="50" charset="-128"/>
            </a:rPr>
            <a:t>95,715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xdr:nvCxnSpPr>
        <xdr:cNvPr id="113" name="直線コネクタ 112"/>
        <xdr:cNvCxnSpPr/>
      </xdr:nvCxnSpPr>
      <xdr:spPr bwMode="auto">
        <a:xfrm>
          <a:off x="5562600" y="6048375"/>
          <a:ext cx="180975" cy="0"/>
        </a:xfrm>
        <a:prstGeom prst="line"/>
        <a:solidFill>
          <a:srgbClr val="FFFFFF"/>
        </a:solidFill>
        <a:ln w="19050" cap="flat" cmpd="sng" algn="ctr">
          <a:solidFill>
            <a:srgbClr val="000000"/>
          </a:solidFill>
          <a:prstDash val="solid"/>
          <a:round/>
          <a:headEnd type="none" len="med" w="med"/>
          <a:tailEnd type="none" len="med" w="med"/>
        </a:ln>
        <a:effectLst/>
      </xdr:spPr>
    </xdr:cxnSp>
    <xdr:clientData/>
  </xdr:twoCellAnchor>
  <xdr:twoCellAnchor>
    <xdr:from>
      <xdr:col>26</xdr:col>
      <xdr:colOff>50800</xdr:colOff>
      <xdr:row>35</xdr:row>
      <xdr:rowOff>331728</xdr:rowOff>
    </xdr:from>
    <xdr:to>
      <xdr:col>29</xdr:col>
      <xdr:colOff>127000</xdr:colOff>
      <xdr:row>35</xdr:row>
      <xdr:rowOff>334781</xdr:rowOff>
    </xdr:to>
    <xdr:cxnSp>
      <xdr:nvCxnSpPr>
        <xdr:cNvPr id="114" name="直線コネクタ 113"/>
        <xdr:cNvCxnSpPr/>
      </xdr:nvCxnSpPr>
      <xdr:spPr bwMode="auto">
        <a:xfrm flipV="1">
          <a:off x="5000625" y="6943725"/>
          <a:ext cx="647700" cy="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oneCellAnchor>
    <xdr:from>
      <xdr:col>30</xdr:col>
      <xdr:colOff>19050</xdr:colOff>
      <xdr:row>36</xdr:row>
      <xdr:rowOff>0</xdr:rowOff>
    </xdr:from>
    <xdr:ext cx="762000" cy="257175"/>
    <xdr:sp>
      <xdr:nvSpPr>
        <xdr:cNvPr id="115" name="人口1人当たり決算額の推移平均値テキスト445"/>
        <xdr:cNvSpPr txBox="1"/>
      </xdr:nvSpPr>
      <xdr:spPr>
        <a:xfrm>
          <a:off x="5734050" y="69532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35,432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fLocksText="0">
      <xdr:nvSpPr>
        <xdr:cNvPr id="116" name="フローチャート: 判断 115"/>
        <xdr:cNvSpPr/>
      </xdr:nvSpPr>
      <xdr:spPr bwMode="auto">
        <a:xfrm>
          <a:off x="5600700" y="69818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22</xdr:col>
      <xdr:colOff>114300</xdr:colOff>
      <xdr:row>35</xdr:row>
      <xdr:rowOff>334781</xdr:rowOff>
    </xdr:from>
    <xdr:to>
      <xdr:col>26</xdr:col>
      <xdr:colOff>50800</xdr:colOff>
      <xdr:row>36</xdr:row>
      <xdr:rowOff>69931</xdr:rowOff>
    </xdr:to>
    <xdr:cxnSp>
      <xdr:nvCxnSpPr>
        <xdr:cNvPr id="117" name="直線コネクタ 116"/>
        <xdr:cNvCxnSpPr/>
      </xdr:nvCxnSpPr>
      <xdr:spPr bwMode="auto">
        <a:xfrm flipV="1">
          <a:off x="4305300" y="6943725"/>
          <a:ext cx="695325" cy="76200"/>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26</xdr:col>
      <xdr:colOff>0</xdr:colOff>
      <xdr:row>36</xdr:row>
      <xdr:rowOff>52001</xdr:rowOff>
    </xdr:from>
    <xdr:to>
      <xdr:col>26</xdr:col>
      <xdr:colOff>101600</xdr:colOff>
      <xdr:row>36</xdr:row>
      <xdr:rowOff>153601</xdr:rowOff>
    </xdr:to>
    <xdr:sp fLocksText="0">
      <xdr:nvSpPr>
        <xdr:cNvPr id="118" name="フローチャート: 判断 117"/>
        <xdr:cNvSpPr/>
      </xdr:nvSpPr>
      <xdr:spPr bwMode="auto">
        <a:xfrm>
          <a:off x="4953000" y="70008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36</xdr:row>
      <xdr:rowOff>142875</xdr:rowOff>
    </xdr:from>
    <xdr:ext cx="733425" cy="257175"/>
    <xdr:sp>
      <xdr:nvSpPr>
        <xdr:cNvPr id="119" name="テキスト ボックス 118"/>
        <xdr:cNvSpPr txBox="1"/>
      </xdr:nvSpPr>
      <xdr:spPr>
        <a:xfrm>
          <a:off x="4619625" y="7096125"/>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33,982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60640</xdr:rowOff>
    </xdr:from>
    <xdr:to>
      <xdr:col>22</xdr:col>
      <xdr:colOff>114300</xdr:colOff>
      <xdr:row>36</xdr:row>
      <xdr:rowOff>69931</xdr:rowOff>
    </xdr:to>
    <xdr:cxnSp>
      <xdr:nvCxnSpPr>
        <xdr:cNvPr id="120" name="直線コネクタ 119"/>
        <xdr:cNvCxnSpPr/>
      </xdr:nvCxnSpPr>
      <xdr:spPr bwMode="auto">
        <a:xfrm>
          <a:off x="3609975" y="7010400"/>
          <a:ext cx="695325" cy="952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22</xdr:col>
      <xdr:colOff>63500</xdr:colOff>
      <xdr:row>36</xdr:row>
      <xdr:rowOff>78372</xdr:rowOff>
    </xdr:from>
    <xdr:to>
      <xdr:col>22</xdr:col>
      <xdr:colOff>165100</xdr:colOff>
      <xdr:row>37</xdr:row>
      <xdr:rowOff>8522</xdr:rowOff>
    </xdr:to>
    <xdr:sp fLocksText="0">
      <xdr:nvSpPr>
        <xdr:cNvPr id="121" name="フローチャート: 判断 120"/>
        <xdr:cNvSpPr/>
      </xdr:nvSpPr>
      <xdr:spPr bwMode="auto">
        <a:xfrm>
          <a:off x="4257675" y="70294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36</xdr:row>
      <xdr:rowOff>161925</xdr:rowOff>
    </xdr:from>
    <xdr:ext cx="762000" cy="257175"/>
    <xdr:sp>
      <xdr:nvSpPr>
        <xdr:cNvPr id="122" name="テキスト ボックス 121"/>
        <xdr:cNvSpPr txBox="1"/>
      </xdr:nvSpPr>
      <xdr:spPr>
        <a:xfrm>
          <a:off x="3924300" y="7115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28522</xdr:rowOff>
    </xdr:from>
    <xdr:to>
      <xdr:col>18</xdr:col>
      <xdr:colOff>177800</xdr:colOff>
      <xdr:row>36</xdr:row>
      <xdr:rowOff>60640</xdr:rowOff>
    </xdr:to>
    <xdr:cxnSp>
      <xdr:nvCxnSpPr>
        <xdr:cNvPr id="123" name="直線コネクタ 122"/>
        <xdr:cNvCxnSpPr/>
      </xdr:nvCxnSpPr>
      <xdr:spPr bwMode="auto">
        <a:xfrm>
          <a:off x="2905125" y="6981825"/>
          <a:ext cx="695325" cy="28575"/>
        </a:xfrm>
        <a:prstGeom prst="line"/>
        <a:solidFill>
          <a:srgbClr val="FFFFFF"/>
        </a:solidFill>
        <a:ln w="6350" cap="flat" cmpd="sng" algn="ctr">
          <a:solidFill>
            <a:srgbClr val="FF0000"/>
          </a:solidFill>
          <a:prstDash val="solid"/>
          <a:round/>
          <a:headEnd type="none" len="med" w="med"/>
          <a:tailEnd type="none" len="med" w="med"/>
        </a:ln>
        <a:effectLst/>
      </xdr:spPr>
    </xdr:cxnSp>
    <xdr:clientData/>
  </xdr:twoCellAnchor>
  <xdr:twoCellAnchor>
    <xdr:from>
      <xdr:col>18</xdr:col>
      <xdr:colOff>127000</xdr:colOff>
      <xdr:row>36</xdr:row>
      <xdr:rowOff>92692</xdr:rowOff>
    </xdr:from>
    <xdr:to>
      <xdr:col>19</xdr:col>
      <xdr:colOff>38100</xdr:colOff>
      <xdr:row>37</xdr:row>
      <xdr:rowOff>22842</xdr:rowOff>
    </xdr:to>
    <xdr:sp fLocksText="0">
      <xdr:nvSpPr>
        <xdr:cNvPr id="124" name="フローチャート: 判断 123"/>
        <xdr:cNvSpPr/>
      </xdr:nvSpPr>
      <xdr:spPr bwMode="auto">
        <a:xfrm>
          <a:off x="3552825" y="70485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37</xdr:row>
      <xdr:rowOff>9525</xdr:rowOff>
    </xdr:from>
    <xdr:ext cx="762000" cy="257175"/>
    <xdr:sp>
      <xdr:nvSpPr>
        <xdr:cNvPr id="125" name="テキスト ボックス 124"/>
        <xdr:cNvSpPr txBox="1"/>
      </xdr:nvSpPr>
      <xdr:spPr>
        <a:xfrm>
          <a:off x="3219450" y="713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31,490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fLocksText="0">
      <xdr:nvSpPr>
        <xdr:cNvPr id="126" name="フローチャート: 判断 125"/>
        <xdr:cNvSpPr/>
      </xdr:nvSpPr>
      <xdr:spPr bwMode="auto">
        <a:xfrm>
          <a:off x="2857500" y="70485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37</xdr:row>
      <xdr:rowOff>9525</xdr:rowOff>
    </xdr:from>
    <xdr:ext cx="762000" cy="257175"/>
    <xdr:sp>
      <xdr:nvSpPr>
        <xdr:cNvPr id="127" name="テキスト ボックス 126"/>
        <xdr:cNvSpPr txBox="1"/>
      </xdr:nvSpPr>
      <xdr:spPr>
        <a:xfrm>
          <a:off x="2524125" y="713422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31,349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28" name="テキスト ボックス 127"/>
        <xdr:cNvSpPr txBox="1"/>
      </xdr:nvSpPr>
      <xdr:spPr>
        <a:xfrm>
          <a:off x="54673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29" name="テキスト ボックス 128"/>
        <xdr:cNvSpPr txBox="1"/>
      </xdr:nvSpPr>
      <xdr:spPr>
        <a:xfrm>
          <a:off x="48196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30" name="テキスト ボックス 129"/>
        <xdr:cNvSpPr txBox="1"/>
      </xdr:nvSpPr>
      <xdr:spPr>
        <a:xfrm>
          <a:off x="4124325"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31" name="テキスト ボックス 130"/>
        <xdr:cNvSpPr txBox="1"/>
      </xdr:nvSpPr>
      <xdr:spPr>
        <a:xfrm>
          <a:off x="342900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32" name="テキスト ボックス 131"/>
        <xdr:cNvSpPr txBox="1"/>
      </xdr:nvSpPr>
      <xdr:spPr>
        <a:xfrm>
          <a:off x="2724150" y="79629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280928</xdr:rowOff>
    </xdr:from>
    <xdr:to>
      <xdr:col>29</xdr:col>
      <xdr:colOff>177800</xdr:colOff>
      <xdr:row>36</xdr:row>
      <xdr:rowOff>39628</xdr:rowOff>
    </xdr:to>
    <xdr:sp fLocksText="0">
      <xdr:nvSpPr>
        <xdr:cNvPr id="133" name="楕円 132"/>
        <xdr:cNvSpPr/>
      </xdr:nvSpPr>
      <xdr:spPr bwMode="auto">
        <a:xfrm>
          <a:off x="5600700" y="68865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30</xdr:col>
      <xdr:colOff>19050</xdr:colOff>
      <xdr:row>35</xdr:row>
      <xdr:rowOff>123825</xdr:rowOff>
    </xdr:from>
    <xdr:ext cx="762000" cy="257175"/>
    <xdr:sp>
      <xdr:nvSpPr>
        <xdr:cNvPr id="134" name="人口1人当たり決算額の推移該当値テキスト445"/>
        <xdr:cNvSpPr txBox="1"/>
      </xdr:nvSpPr>
      <xdr:spPr>
        <a:xfrm>
          <a:off x="5734050" y="6734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40,962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283981</xdr:rowOff>
    </xdr:from>
    <xdr:to>
      <xdr:col>26</xdr:col>
      <xdr:colOff>101600</xdr:colOff>
      <xdr:row>36</xdr:row>
      <xdr:rowOff>42681</xdr:rowOff>
    </xdr:to>
    <xdr:sp fLocksText="0">
      <xdr:nvSpPr>
        <xdr:cNvPr id="135" name="楕円 134"/>
        <xdr:cNvSpPr/>
      </xdr:nvSpPr>
      <xdr:spPr bwMode="auto">
        <a:xfrm>
          <a:off x="4953000" y="68961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24</xdr:col>
      <xdr:colOff>47625</xdr:colOff>
      <xdr:row>35</xdr:row>
      <xdr:rowOff>57150</xdr:rowOff>
    </xdr:from>
    <xdr:ext cx="733425" cy="257175"/>
    <xdr:sp>
      <xdr:nvSpPr>
        <xdr:cNvPr id="136" name="テキスト ボックス 135"/>
        <xdr:cNvSpPr txBox="1"/>
      </xdr:nvSpPr>
      <xdr:spPr>
        <a:xfrm>
          <a:off x="4619625" y="6667500"/>
          <a:ext cx="7334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40,775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19131</xdr:rowOff>
    </xdr:from>
    <xdr:to>
      <xdr:col>22</xdr:col>
      <xdr:colOff>165100</xdr:colOff>
      <xdr:row>36</xdr:row>
      <xdr:rowOff>120731</xdr:rowOff>
    </xdr:to>
    <xdr:sp fLocksText="0">
      <xdr:nvSpPr>
        <xdr:cNvPr id="137" name="楕円 136"/>
        <xdr:cNvSpPr/>
      </xdr:nvSpPr>
      <xdr:spPr bwMode="auto">
        <a:xfrm>
          <a:off x="4257675" y="69723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20</xdr:col>
      <xdr:colOff>114300</xdr:colOff>
      <xdr:row>35</xdr:row>
      <xdr:rowOff>133350</xdr:rowOff>
    </xdr:from>
    <xdr:ext cx="762000" cy="257175"/>
    <xdr:sp>
      <xdr:nvSpPr>
        <xdr:cNvPr id="138" name="テキスト ボックス 137"/>
        <xdr:cNvSpPr txBox="1"/>
      </xdr:nvSpPr>
      <xdr:spPr>
        <a:xfrm>
          <a:off x="3924300" y="674370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35,995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9840</xdr:rowOff>
    </xdr:from>
    <xdr:to>
      <xdr:col>19</xdr:col>
      <xdr:colOff>38100</xdr:colOff>
      <xdr:row>36</xdr:row>
      <xdr:rowOff>111440</xdr:rowOff>
    </xdr:to>
    <xdr:sp fLocksText="0">
      <xdr:nvSpPr>
        <xdr:cNvPr id="139" name="楕円 138"/>
        <xdr:cNvSpPr/>
      </xdr:nvSpPr>
      <xdr:spPr bwMode="auto">
        <a:xfrm>
          <a:off x="3552825" y="69627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16</xdr:col>
      <xdr:colOff>171450</xdr:colOff>
      <xdr:row>35</xdr:row>
      <xdr:rowOff>123825</xdr:rowOff>
    </xdr:from>
    <xdr:ext cx="762000" cy="257175"/>
    <xdr:sp>
      <xdr:nvSpPr>
        <xdr:cNvPr id="140" name="テキスト ボックス 139"/>
        <xdr:cNvSpPr txBox="1"/>
      </xdr:nvSpPr>
      <xdr:spPr>
        <a:xfrm>
          <a:off x="3219450" y="67341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36,564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320622</xdr:rowOff>
    </xdr:from>
    <xdr:to>
      <xdr:col>15</xdr:col>
      <xdr:colOff>101600</xdr:colOff>
      <xdr:row>36</xdr:row>
      <xdr:rowOff>79322</xdr:rowOff>
    </xdr:to>
    <xdr:sp fLocksText="0">
      <xdr:nvSpPr>
        <xdr:cNvPr id="141" name="楕円 140"/>
        <xdr:cNvSpPr/>
      </xdr:nvSpPr>
      <xdr:spPr bwMode="auto">
        <a:xfrm>
          <a:off x="2857500" y="69342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oneCellAnchor>
    <xdr:from>
      <xdr:col>13</xdr:col>
      <xdr:colOff>47625</xdr:colOff>
      <xdr:row>35</xdr:row>
      <xdr:rowOff>85725</xdr:rowOff>
    </xdr:from>
    <xdr:ext cx="762000" cy="257175"/>
    <xdr:sp>
      <xdr:nvSpPr>
        <xdr:cNvPr id="142" name="テキスト ボックス 141"/>
        <xdr:cNvSpPr txBox="1"/>
      </xdr:nvSpPr>
      <xdr:spPr>
        <a:xfrm>
          <a:off x="2524125" y="6696075"/>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38,531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9,239
9,140
40.16
5,135,104
5,057,934
56,031
3,586,023
3,864,335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80,168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89,245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40</xdr:row>
      <xdr:rowOff>114300</xdr:rowOff>
    </xdr:from>
    <xdr:ext cx="247650" cy="257175"/>
    <xdr:sp>
      <xdr:nvSpPr>
        <xdr:cNvPr id="42" name="テキスト ボックス 41"/>
        <xdr:cNvSpPr txBox="1"/>
      </xdr:nvSpPr>
      <xdr:spPr>
        <a:xfrm>
          <a:off x="504825" y="6972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xdr:nvCxnSpPr>
        <xdr:cNvPr id="43" name="直線コネクタ 42"/>
        <xdr:cNvCxnSpPr/>
      </xdr:nvCxn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38</xdr:row>
      <xdr:rowOff>76200</xdr:rowOff>
    </xdr:from>
    <xdr:ext cx="533400" cy="257175"/>
    <xdr:sp>
      <xdr:nvSpPr>
        <xdr:cNvPr id="44" name="テキスト ボックス 43"/>
        <xdr:cNvSpPr txBox="1"/>
      </xdr:nvSpPr>
      <xdr:spPr>
        <a:xfrm>
          <a:off x="228600"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xdr:nvCxnSpPr>
        <xdr:cNvPr id="45" name="直線コネクタ 44"/>
        <xdr:cNvCxnSpPr/>
      </xdr:nvCxnSpPr>
      <xdr:spPr>
        <a:xfrm>
          <a:off x="762000" y="635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36</xdr:row>
      <xdr:rowOff>38100</xdr:rowOff>
    </xdr:from>
    <xdr:ext cx="600075" cy="257175"/>
    <xdr:sp>
      <xdr:nvSpPr>
        <xdr:cNvPr id="46" name="テキスト ボックス 45"/>
        <xdr:cNvSpPr txBox="1"/>
      </xdr:nvSpPr>
      <xdr:spPr>
        <a:xfrm>
          <a:off x="161925" y="6210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xdr:nvCxnSpPr>
        <xdr:cNvPr id="47" name="直線コネクタ 46"/>
        <xdr:cNvCxnSpPr/>
      </xdr:nvCxnSpPr>
      <xdr:spPr>
        <a:xfrm>
          <a:off x="762000"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33</xdr:row>
      <xdr:rowOff>171450</xdr:rowOff>
    </xdr:from>
    <xdr:ext cx="600075" cy="257175"/>
    <xdr:sp>
      <xdr:nvSpPr>
        <xdr:cNvPr id="48" name="テキスト ボックス 47"/>
        <xdr:cNvSpPr txBox="1"/>
      </xdr:nvSpPr>
      <xdr:spPr>
        <a:xfrm>
          <a:off x="161925" y="582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xdr:nvCxnSpPr>
        <xdr:cNvPr id="49" name="直線コネクタ 48"/>
        <xdr:cNvCxnSpPr/>
      </xdr:nvCxnSpPr>
      <xdr:spPr>
        <a:xfrm>
          <a:off x="762000" y="559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31</xdr:row>
      <xdr:rowOff>133350</xdr:rowOff>
    </xdr:from>
    <xdr:ext cx="600075" cy="257175"/>
    <xdr:sp>
      <xdr:nvSpPr>
        <xdr:cNvPr id="50" name="テキスト ボックス 49"/>
        <xdr:cNvSpPr txBox="1"/>
      </xdr:nvSpPr>
      <xdr:spPr>
        <a:xfrm>
          <a:off x="161925" y="544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xdr:nvCxnSpPr>
        <xdr:cNvPr id="51" name="直線コネクタ 50"/>
        <xdr:cNvCxnSpPr/>
      </xdr:nvCxnSpPr>
      <xdr:spPr>
        <a:xfrm>
          <a:off x="762000" y="521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29</xdr:row>
      <xdr:rowOff>95250</xdr:rowOff>
    </xdr:from>
    <xdr:ext cx="600075" cy="257175"/>
    <xdr:sp>
      <xdr:nvSpPr>
        <xdr:cNvPr id="52" name="テキスト ボックス 51"/>
        <xdr:cNvSpPr txBox="1"/>
      </xdr:nvSpPr>
      <xdr:spPr>
        <a:xfrm>
          <a:off x="161925" y="506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3" name="直線コネクタ 52"/>
        <xdr:cNvCxnSpPr/>
      </xdr:nvCxn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27</xdr:row>
      <xdr:rowOff>57150</xdr:rowOff>
    </xdr:from>
    <xdr:ext cx="600075" cy="257175"/>
    <xdr:sp>
      <xdr:nvSpPr>
        <xdr:cNvPr id="54" name="テキスト ボックス 53"/>
        <xdr:cNvSpPr txBox="1"/>
      </xdr:nvSpPr>
      <xdr:spPr>
        <a:xfrm>
          <a:off x="161925"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5" name="人件費グラフ枠"/>
        <xdr:cNvSpPr/>
      </xdr:nvSpPr>
      <xdr:spPr>
        <a:xfrm>
          <a:off x="762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xdr:nvCxnSpPr>
        <xdr:cNvPr id="56" name="直線コネクタ 55"/>
        <xdr:cNvCxnSpPr/>
      </xdr:nvCxnSpPr>
      <xdr:spPr>
        <a:xfrm flipV="1">
          <a:off x="4629150" y="5295900"/>
          <a:ext cx="0" cy="1285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76200</xdr:rowOff>
    </xdr:from>
    <xdr:ext cx="533400" cy="257175"/>
    <xdr:sp>
      <xdr:nvSpPr>
        <xdr:cNvPr id="57" name="人件費最小値テキスト"/>
        <xdr:cNvSpPr txBox="1"/>
      </xdr:nvSpPr>
      <xdr:spPr>
        <a:xfrm>
          <a:off x="4686300" y="6591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68,720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xdr:nvCxnSpPr>
        <xdr:cNvPr id="58" name="直線コネクタ 57"/>
        <xdr:cNvCxnSpPr/>
      </xdr:nvCxnSpPr>
      <xdr:spPr>
        <a:xfrm>
          <a:off x="4543425" y="6591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104775</xdr:rowOff>
    </xdr:from>
    <xdr:ext cx="600075" cy="257175"/>
    <xdr:sp>
      <xdr:nvSpPr>
        <xdr:cNvPr id="59" name="人件費最大値テキスト"/>
        <xdr:cNvSpPr txBox="1"/>
      </xdr:nvSpPr>
      <xdr:spPr>
        <a:xfrm>
          <a:off x="4686300" y="50768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238,086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xdr:nvCxnSpPr>
        <xdr:cNvPr id="60" name="直線コネクタ 59"/>
        <xdr:cNvCxnSpPr/>
      </xdr:nvCxnSpPr>
      <xdr:spPr>
        <a:xfrm>
          <a:off x="4543425" y="5295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158346</xdr:rowOff>
    </xdr:from>
    <xdr:to>
      <xdr:col>24</xdr:col>
      <xdr:colOff>63500</xdr:colOff>
      <xdr:row>37</xdr:row>
      <xdr:rowOff>6602</xdr:rowOff>
    </xdr:to>
    <xdr:cxnSp>
      <xdr:nvCxnSpPr>
        <xdr:cNvPr id="61" name="直線コネクタ 60"/>
        <xdr:cNvCxnSpPr/>
      </xdr:nvCxnSpPr>
      <xdr:spPr>
        <a:xfrm flipV="1">
          <a:off x="3800475" y="63341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161925</xdr:rowOff>
    </xdr:from>
    <xdr:ext cx="600075" cy="257175"/>
    <xdr:sp>
      <xdr:nvSpPr>
        <xdr:cNvPr id="62" name="人件費平均値テキスト"/>
        <xdr:cNvSpPr txBox="1"/>
      </xdr:nvSpPr>
      <xdr:spPr>
        <a:xfrm>
          <a:off x="4686300" y="58197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143,407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fLocksText="0">
      <xdr:nvSpPr>
        <xdr:cNvPr id="63" name="フローチャート: 判断 62"/>
        <xdr:cNvSpPr/>
      </xdr:nvSpPr>
      <xdr:spPr>
        <a:xfrm>
          <a:off x="4581525" y="597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36</xdr:row>
      <xdr:rowOff>123896</xdr:rowOff>
    </xdr:from>
    <xdr:to>
      <xdr:col>19</xdr:col>
      <xdr:colOff>177800</xdr:colOff>
      <xdr:row>37</xdr:row>
      <xdr:rowOff>6602</xdr:rowOff>
    </xdr:to>
    <xdr:cxnSp>
      <xdr:nvCxnSpPr>
        <xdr:cNvPr id="64" name="直線コネクタ 63"/>
        <xdr:cNvCxnSpPr/>
      </xdr:nvCxnSpPr>
      <xdr:spPr>
        <a:xfrm>
          <a:off x="2905125" y="62960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fLocksText="0">
      <xdr:nvSpPr>
        <xdr:cNvPr id="65" name="フローチャート: 判断 64"/>
        <xdr:cNvSpPr/>
      </xdr:nvSpPr>
      <xdr:spPr>
        <a:xfrm>
          <a:off x="3743325" y="600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33</xdr:row>
      <xdr:rowOff>114300</xdr:rowOff>
    </xdr:from>
    <xdr:ext cx="600075" cy="257175"/>
    <xdr:sp>
      <xdr:nvSpPr>
        <xdr:cNvPr id="66" name="テキスト ボックス 65"/>
        <xdr:cNvSpPr txBox="1"/>
      </xdr:nvSpPr>
      <xdr:spPr>
        <a:xfrm>
          <a:off x="3495675" y="5772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123896</xdr:rowOff>
    </xdr:from>
    <xdr:to>
      <xdr:col>15</xdr:col>
      <xdr:colOff>50800</xdr:colOff>
      <xdr:row>37</xdr:row>
      <xdr:rowOff>4719</xdr:rowOff>
    </xdr:to>
    <xdr:cxnSp>
      <xdr:nvCxnSpPr>
        <xdr:cNvPr id="67" name="直線コネクタ 66"/>
        <xdr:cNvCxnSpPr/>
      </xdr:nvCxnSpPr>
      <xdr:spPr>
        <a:xfrm flipV="1">
          <a:off x="2019300" y="62960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fLocksText="0">
      <xdr:nvSpPr>
        <xdr:cNvPr id="68" name="フローチャート: 判断 67"/>
        <xdr:cNvSpPr/>
      </xdr:nvSpPr>
      <xdr:spPr>
        <a:xfrm>
          <a:off x="2857500" y="601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33</xdr:row>
      <xdr:rowOff>123825</xdr:rowOff>
    </xdr:from>
    <xdr:ext cx="600075" cy="257175"/>
    <xdr:sp>
      <xdr:nvSpPr>
        <xdr:cNvPr id="69" name="テキスト ボックス 68"/>
        <xdr:cNvSpPr txBox="1"/>
      </xdr:nvSpPr>
      <xdr:spPr>
        <a:xfrm>
          <a:off x="2600325" y="57816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138,005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4719</xdr:rowOff>
    </xdr:from>
    <xdr:to>
      <xdr:col>10</xdr:col>
      <xdr:colOff>114300</xdr:colOff>
      <xdr:row>38</xdr:row>
      <xdr:rowOff>40518</xdr:rowOff>
    </xdr:to>
    <xdr:cxnSp>
      <xdr:nvCxnSpPr>
        <xdr:cNvPr id="70" name="直線コネクタ 69"/>
        <xdr:cNvCxnSpPr/>
      </xdr:nvCxnSpPr>
      <xdr:spPr>
        <a:xfrm flipV="1">
          <a:off x="1133475" y="6343650"/>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fLocksText="0">
      <xdr:nvSpPr>
        <xdr:cNvPr id="71" name="フローチャート: 判断 70"/>
        <xdr:cNvSpPr/>
      </xdr:nvSpPr>
      <xdr:spPr>
        <a:xfrm>
          <a:off x="1971675" y="6048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33</xdr:row>
      <xdr:rowOff>161925</xdr:rowOff>
    </xdr:from>
    <xdr:ext cx="600075" cy="257175"/>
    <xdr:sp>
      <xdr:nvSpPr>
        <xdr:cNvPr id="72" name="テキスト ボックス 71"/>
        <xdr:cNvSpPr txBox="1"/>
      </xdr:nvSpPr>
      <xdr:spPr>
        <a:xfrm>
          <a:off x="1714500" y="58197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133,274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fLocksText="0">
      <xdr:nvSpPr>
        <xdr:cNvPr id="73" name="フローチャート: 判断 72"/>
        <xdr:cNvSpPr/>
      </xdr:nvSpPr>
      <xdr:spPr>
        <a:xfrm>
          <a:off x="1076325" y="614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34</xdr:row>
      <xdr:rowOff>85725</xdr:rowOff>
    </xdr:from>
    <xdr:ext cx="600075" cy="257175"/>
    <xdr:sp>
      <xdr:nvSpPr>
        <xdr:cNvPr id="74" name="テキスト ボックス 73"/>
        <xdr:cNvSpPr txBox="1"/>
      </xdr:nvSpPr>
      <xdr:spPr>
        <a:xfrm>
          <a:off x="828675" y="5915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120,360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5" name="テキスト ボックス 74"/>
        <xdr:cNvSpPr txBox="1"/>
      </xdr:nvSpPr>
      <xdr:spPr>
        <a:xfrm>
          <a:off x="4438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6" name="テキスト ボックス 75"/>
        <xdr:cNvSpPr txBox="1"/>
      </xdr:nvSpPr>
      <xdr:spPr>
        <a:xfrm>
          <a:off x="3600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7" name="テキスト ボックス 76"/>
        <xdr:cNvSpPr txBox="1"/>
      </xdr:nvSpPr>
      <xdr:spPr>
        <a:xfrm>
          <a:off x="2714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78" name="テキスト ボックス 77"/>
        <xdr:cNvSpPr txBox="1"/>
      </xdr:nvSpPr>
      <xdr:spPr>
        <a:xfrm>
          <a:off x="182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79" name="テキスト ボックス 78"/>
        <xdr:cNvSpPr txBox="1"/>
      </xdr:nvSpPr>
      <xdr:spPr>
        <a:xfrm>
          <a:off x="93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107546</xdr:rowOff>
    </xdr:from>
    <xdr:to>
      <xdr:col>24</xdr:col>
      <xdr:colOff>114300</xdr:colOff>
      <xdr:row>37</xdr:row>
      <xdr:rowOff>37696</xdr:rowOff>
    </xdr:to>
    <xdr:sp fLocksText="0">
      <xdr:nvSpPr>
        <xdr:cNvPr id="80" name="楕円 79"/>
        <xdr:cNvSpPr/>
      </xdr:nvSpPr>
      <xdr:spPr>
        <a:xfrm>
          <a:off x="4581525" y="6276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36</xdr:row>
      <xdr:rowOff>85725</xdr:rowOff>
    </xdr:from>
    <xdr:ext cx="600075" cy="257175"/>
    <xdr:sp>
      <xdr:nvSpPr>
        <xdr:cNvPr id="81" name="人件費該当値テキスト"/>
        <xdr:cNvSpPr txBox="1"/>
      </xdr:nvSpPr>
      <xdr:spPr>
        <a:xfrm>
          <a:off x="4686300" y="62579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102,553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127252</xdr:rowOff>
    </xdr:from>
    <xdr:to>
      <xdr:col>20</xdr:col>
      <xdr:colOff>38100</xdr:colOff>
      <xdr:row>37</xdr:row>
      <xdr:rowOff>57402</xdr:rowOff>
    </xdr:to>
    <xdr:sp fLocksText="0">
      <xdr:nvSpPr>
        <xdr:cNvPr id="82" name="楕円 81"/>
        <xdr:cNvSpPr/>
      </xdr:nvSpPr>
      <xdr:spPr>
        <a:xfrm>
          <a:off x="3743325" y="629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37</xdr:row>
      <xdr:rowOff>47625</xdr:rowOff>
    </xdr:from>
    <xdr:ext cx="533400" cy="257175"/>
    <xdr:sp>
      <xdr:nvSpPr>
        <xdr:cNvPr id="83" name="テキスト ボックス 82"/>
        <xdr:cNvSpPr txBox="1"/>
      </xdr:nvSpPr>
      <xdr:spPr>
        <a:xfrm>
          <a:off x="3524250" y="63912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99,967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73096</xdr:rowOff>
    </xdr:from>
    <xdr:to>
      <xdr:col>15</xdr:col>
      <xdr:colOff>101600</xdr:colOff>
      <xdr:row>37</xdr:row>
      <xdr:rowOff>3246</xdr:rowOff>
    </xdr:to>
    <xdr:sp fLocksText="0">
      <xdr:nvSpPr>
        <xdr:cNvPr id="84" name="楕円 83"/>
        <xdr:cNvSpPr/>
      </xdr:nvSpPr>
      <xdr:spPr>
        <a:xfrm>
          <a:off x="2857500" y="6248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36</xdr:row>
      <xdr:rowOff>161925</xdr:rowOff>
    </xdr:from>
    <xdr:ext cx="600075" cy="257175"/>
    <xdr:sp>
      <xdr:nvSpPr>
        <xdr:cNvPr id="85" name="テキスト ボックス 84"/>
        <xdr:cNvSpPr txBox="1"/>
      </xdr:nvSpPr>
      <xdr:spPr>
        <a:xfrm>
          <a:off x="2600325" y="63341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107,074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125369</xdr:rowOff>
    </xdr:from>
    <xdr:to>
      <xdr:col>10</xdr:col>
      <xdr:colOff>165100</xdr:colOff>
      <xdr:row>37</xdr:row>
      <xdr:rowOff>55519</xdr:rowOff>
    </xdr:to>
    <xdr:sp fLocksText="0">
      <xdr:nvSpPr>
        <xdr:cNvPr id="86" name="楕円 85"/>
        <xdr:cNvSpPr/>
      </xdr:nvSpPr>
      <xdr:spPr>
        <a:xfrm>
          <a:off x="1971675" y="6296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37</xdr:row>
      <xdr:rowOff>47625</xdr:rowOff>
    </xdr:from>
    <xdr:ext cx="600075" cy="257175"/>
    <xdr:sp>
      <xdr:nvSpPr>
        <xdr:cNvPr id="87" name="テキスト ボックス 86"/>
        <xdr:cNvSpPr txBox="1"/>
      </xdr:nvSpPr>
      <xdr:spPr>
        <a:xfrm>
          <a:off x="1714500" y="63912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100,214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161168</xdr:rowOff>
    </xdr:from>
    <xdr:to>
      <xdr:col>6</xdr:col>
      <xdr:colOff>38100</xdr:colOff>
      <xdr:row>38</xdr:row>
      <xdr:rowOff>91318</xdr:rowOff>
    </xdr:to>
    <xdr:sp fLocksText="0">
      <xdr:nvSpPr>
        <xdr:cNvPr id="88" name="楕円 87"/>
        <xdr:cNvSpPr/>
      </xdr:nvSpPr>
      <xdr:spPr>
        <a:xfrm>
          <a:off x="1076325"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38</xdr:row>
      <xdr:rowOff>85725</xdr:rowOff>
    </xdr:from>
    <xdr:ext cx="533400" cy="257175"/>
    <xdr:sp>
      <xdr:nvSpPr>
        <xdr:cNvPr id="89" name="テキスト ボックス 88"/>
        <xdr:cNvSpPr txBox="1"/>
      </xdr:nvSpPr>
      <xdr:spPr>
        <a:xfrm>
          <a:off x="857250" y="6600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73,016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0" name="正方形/長方形 89"/>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1" name="正方形/長方形 90"/>
        <xdr:cNvSpPr/>
      </xdr:nvSpPr>
      <xdr:spPr>
        <a:xfrm>
          <a:off x="885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2" name="正方形/長方形 91"/>
        <xdr:cNvSpPr/>
      </xdr:nvSpPr>
      <xdr:spPr>
        <a:xfrm>
          <a:off x="885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70/77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3" name="正方形/長方形 92"/>
        <xdr:cNvSpPr/>
      </xdr:nvSpPr>
      <xdr:spPr>
        <a:xfrm>
          <a:off x="1905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4" name="正方形/長方形 93"/>
        <xdr:cNvSpPr/>
      </xdr:nvSpPr>
      <xdr:spPr>
        <a:xfrm>
          <a:off x="1905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73,430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5" name="正方形/長方形 94"/>
        <xdr:cNvSpPr/>
      </xdr:nvSpPr>
      <xdr:spPr>
        <a:xfrm>
          <a:off x="3048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6" name="正方形/長方形 95"/>
        <xdr:cNvSpPr/>
      </xdr:nvSpPr>
      <xdr:spPr>
        <a:xfrm>
          <a:off x="3048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76,515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7" name="正方形/長方形 96"/>
        <xdr:cNvSpPr/>
      </xdr:nvSpPr>
      <xdr:spPr>
        <a:xfrm>
          <a:off x="762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98" name="テキスト ボックス 97"/>
        <xdr:cNvSpPr txBox="1"/>
      </xdr:nvSpPr>
      <xdr:spPr>
        <a:xfrm>
          <a:off x="723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99" name="直線コネクタ 98"/>
        <xdr:cNvCxnSpPr/>
      </xdr:nvCxn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xdr:nvCxnSpPr>
        <xdr:cNvPr id="100" name="直線コネクタ 99"/>
        <xdr:cNvCxnSpPr/>
      </xdr:nvCxnSpPr>
      <xdr:spPr>
        <a:xfrm>
          <a:off x="762000"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123825</xdr:rowOff>
    </xdr:from>
    <xdr:ext cx="247650" cy="257175"/>
    <xdr:sp>
      <xdr:nvSpPr>
        <xdr:cNvPr id="101" name="テキスト ボックス 100"/>
        <xdr:cNvSpPr txBox="1"/>
      </xdr:nvSpPr>
      <xdr:spPr>
        <a:xfrm>
          <a:off x="504825" y="10067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xdr:nvCxnSpPr>
        <xdr:cNvPr id="102" name="直線コネクタ 101"/>
        <xdr:cNvCxnSpPr/>
      </xdr:nvCxnSpPr>
      <xdr:spPr>
        <a:xfrm>
          <a:off x="762000"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142875</xdr:rowOff>
    </xdr:from>
    <xdr:ext cx="600075" cy="257175"/>
    <xdr:sp>
      <xdr:nvSpPr>
        <xdr:cNvPr id="103" name="テキスト ボックス 102"/>
        <xdr:cNvSpPr txBox="1"/>
      </xdr:nvSpPr>
      <xdr:spPr>
        <a:xfrm>
          <a:off x="161925" y="9744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xdr:nvCxnSpPr>
        <xdr:cNvPr id="104" name="直線コネクタ 103"/>
        <xdr:cNvCxnSpPr/>
      </xdr:nvCxnSpPr>
      <xdr:spPr>
        <a:xfrm>
          <a:off x="762000"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54</xdr:row>
      <xdr:rowOff>161925</xdr:rowOff>
    </xdr:from>
    <xdr:ext cx="600075" cy="257175"/>
    <xdr:sp>
      <xdr:nvSpPr>
        <xdr:cNvPr id="105" name="テキスト ボックス 104"/>
        <xdr:cNvSpPr txBox="1"/>
      </xdr:nvSpPr>
      <xdr:spPr>
        <a:xfrm>
          <a:off x="161925" y="9420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xdr:nvCxnSpPr>
        <xdr:cNvPr id="106" name="直線コネクタ 105"/>
        <xdr:cNvCxnSpPr/>
      </xdr:nvCxnSpPr>
      <xdr:spPr>
        <a:xfrm>
          <a:off x="762000"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9525</xdr:rowOff>
    </xdr:from>
    <xdr:ext cx="600075" cy="257175"/>
    <xdr:sp>
      <xdr:nvSpPr>
        <xdr:cNvPr id="107" name="テキスト ボックス 106"/>
        <xdr:cNvSpPr txBox="1"/>
      </xdr:nvSpPr>
      <xdr:spPr>
        <a:xfrm>
          <a:off x="161925" y="9096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xdr:nvCxnSpPr>
        <xdr:cNvPr id="108" name="直線コネクタ 107"/>
        <xdr:cNvCxnSpPr/>
      </xdr:nvCxnSpPr>
      <xdr:spPr>
        <a:xfrm>
          <a:off x="762000"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51</xdr:row>
      <xdr:rowOff>19050</xdr:rowOff>
    </xdr:from>
    <xdr:ext cx="600075" cy="257175"/>
    <xdr:sp>
      <xdr:nvSpPr>
        <xdr:cNvPr id="109" name="テキスト ボックス 108"/>
        <xdr:cNvSpPr txBox="1"/>
      </xdr:nvSpPr>
      <xdr:spPr>
        <a:xfrm>
          <a:off x="161925" y="8763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xdr:nvCxnSpPr>
        <xdr:cNvPr id="110" name="直線コネクタ 109"/>
        <xdr:cNvCxnSpPr/>
      </xdr:nvCxnSpPr>
      <xdr:spPr>
        <a:xfrm>
          <a:off x="762000"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7175"/>
    <xdr:sp>
      <xdr:nvSpPr>
        <xdr:cNvPr id="111" name="テキスト ボックス 110"/>
        <xdr:cNvSpPr txBox="1"/>
      </xdr:nvSpPr>
      <xdr:spPr>
        <a:xfrm>
          <a:off x="76200" y="843915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2" name="直線コネクタ 111"/>
        <xdr:cNvCxnSpPr/>
      </xdr:nvCxn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57150</xdr:rowOff>
    </xdr:from>
    <xdr:ext cx="685800" cy="257175"/>
    <xdr:sp>
      <xdr:nvSpPr>
        <xdr:cNvPr id="113" name="テキスト ボックス 112"/>
        <xdr:cNvSpPr txBox="1"/>
      </xdr:nvSpPr>
      <xdr:spPr>
        <a:xfrm>
          <a:off x="76200"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4" name="物件費グラフ枠"/>
        <xdr:cNvSpPr/>
      </xdr:nvSpPr>
      <xdr:spPr>
        <a:xfrm>
          <a:off x="762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xdr:nvCxnSpPr>
        <xdr:cNvPr id="115" name="直線コネクタ 114"/>
        <xdr:cNvCxnSpPr/>
      </xdr:nvCxnSpPr>
      <xdr:spPr>
        <a:xfrm flipV="1">
          <a:off x="4629150" y="8677275"/>
          <a:ext cx="0" cy="1438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9525</xdr:rowOff>
    </xdr:from>
    <xdr:ext cx="533400" cy="257175"/>
    <xdr:sp>
      <xdr:nvSpPr>
        <xdr:cNvPr id="116" name="物件費最小値テキスト"/>
        <xdr:cNvSpPr txBox="1"/>
      </xdr:nvSpPr>
      <xdr:spPr>
        <a:xfrm>
          <a:off x="4686300" y="10125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57,585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xdr:nvCxnSpPr>
        <xdr:cNvPr id="117" name="直線コネクタ 116"/>
        <xdr:cNvCxnSpPr/>
      </xdr:nvCxnSpPr>
      <xdr:spPr>
        <a:xfrm>
          <a:off x="4543425" y="10125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47625</xdr:rowOff>
    </xdr:from>
    <xdr:ext cx="600075" cy="257175"/>
    <xdr:sp>
      <xdr:nvSpPr>
        <xdr:cNvPr id="118" name="物件費最大値テキスト"/>
        <xdr:cNvSpPr txBox="1"/>
      </xdr:nvSpPr>
      <xdr:spPr>
        <a:xfrm>
          <a:off x="4686300" y="84486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941,097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xdr:nvCxnSpPr>
        <xdr:cNvPr id="119" name="直線コネクタ 118"/>
        <xdr:cNvCxnSpPr/>
      </xdr:nvCxnSpPr>
      <xdr:spPr>
        <a:xfrm>
          <a:off x="4543425" y="8677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138075</xdr:rowOff>
    </xdr:from>
    <xdr:to>
      <xdr:col>24</xdr:col>
      <xdr:colOff>63500</xdr:colOff>
      <xdr:row>58</xdr:row>
      <xdr:rowOff>148434</xdr:rowOff>
    </xdr:to>
    <xdr:cxnSp>
      <xdr:nvCxnSpPr>
        <xdr:cNvPr id="120" name="直線コネクタ 119"/>
        <xdr:cNvCxnSpPr/>
      </xdr:nvCxnSpPr>
      <xdr:spPr>
        <a:xfrm flipV="1">
          <a:off x="3800475" y="100774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171450</xdr:rowOff>
    </xdr:from>
    <xdr:ext cx="600075" cy="257175"/>
    <xdr:sp>
      <xdr:nvSpPr>
        <xdr:cNvPr id="121" name="物件費平均値テキスト"/>
        <xdr:cNvSpPr txBox="1"/>
      </xdr:nvSpPr>
      <xdr:spPr>
        <a:xfrm>
          <a:off x="4686300" y="97726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151,027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fLocksText="0">
      <xdr:nvSpPr>
        <xdr:cNvPr id="122" name="フローチャート: 判断 121"/>
        <xdr:cNvSpPr/>
      </xdr:nvSpPr>
      <xdr:spPr>
        <a:xfrm>
          <a:off x="4581525" y="9915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58</xdr:row>
      <xdr:rowOff>148434</xdr:rowOff>
    </xdr:from>
    <xdr:to>
      <xdr:col>19</xdr:col>
      <xdr:colOff>177800</xdr:colOff>
      <xdr:row>58</xdr:row>
      <xdr:rowOff>157335</xdr:rowOff>
    </xdr:to>
    <xdr:cxnSp>
      <xdr:nvCxnSpPr>
        <xdr:cNvPr id="123" name="直線コネクタ 122"/>
        <xdr:cNvCxnSpPr/>
      </xdr:nvCxnSpPr>
      <xdr:spPr>
        <a:xfrm flipV="1">
          <a:off x="2905125" y="10096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fLocksText="0">
      <xdr:nvSpPr>
        <xdr:cNvPr id="124" name="フローチャート: 判断 123"/>
        <xdr:cNvSpPr/>
      </xdr:nvSpPr>
      <xdr:spPr>
        <a:xfrm>
          <a:off x="3743325"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56</xdr:row>
      <xdr:rowOff>95250</xdr:rowOff>
    </xdr:from>
    <xdr:ext cx="600075" cy="257175"/>
    <xdr:sp>
      <xdr:nvSpPr>
        <xdr:cNvPr id="125" name="テキスト ボックス 124"/>
        <xdr:cNvSpPr txBox="1"/>
      </xdr:nvSpPr>
      <xdr:spPr>
        <a:xfrm>
          <a:off x="3495675" y="96964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149,013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157335</xdr:rowOff>
    </xdr:from>
    <xdr:to>
      <xdr:col>15</xdr:col>
      <xdr:colOff>50800</xdr:colOff>
      <xdr:row>58</xdr:row>
      <xdr:rowOff>157402</xdr:rowOff>
    </xdr:to>
    <xdr:cxnSp>
      <xdr:nvCxnSpPr>
        <xdr:cNvPr id="126" name="直線コネクタ 125"/>
        <xdr:cNvCxnSpPr/>
      </xdr:nvCxnSpPr>
      <xdr:spPr>
        <a:xfrm flipV="1">
          <a:off x="2019300" y="101060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fLocksText="0">
      <xdr:nvSpPr>
        <xdr:cNvPr id="127" name="フローチャート: 判断 126"/>
        <xdr:cNvSpPr/>
      </xdr:nvSpPr>
      <xdr:spPr>
        <a:xfrm>
          <a:off x="2857500" y="9944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56</xdr:row>
      <xdr:rowOff>114300</xdr:rowOff>
    </xdr:from>
    <xdr:ext cx="600075" cy="257175"/>
    <xdr:sp>
      <xdr:nvSpPr>
        <xdr:cNvPr id="128" name="テキスト ボックス 127"/>
        <xdr:cNvSpPr txBox="1"/>
      </xdr:nvSpPr>
      <xdr:spPr>
        <a:xfrm>
          <a:off x="2600325" y="9715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134,125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114193</xdr:rowOff>
    </xdr:from>
    <xdr:to>
      <xdr:col>10</xdr:col>
      <xdr:colOff>114300</xdr:colOff>
      <xdr:row>58</xdr:row>
      <xdr:rowOff>157402</xdr:rowOff>
    </xdr:to>
    <xdr:cxnSp>
      <xdr:nvCxnSpPr>
        <xdr:cNvPr id="129" name="直線コネクタ 128"/>
        <xdr:cNvCxnSpPr/>
      </xdr:nvCxnSpPr>
      <xdr:spPr>
        <a:xfrm>
          <a:off x="1133475" y="100584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fLocksText="0">
      <xdr:nvSpPr>
        <xdr:cNvPr id="130" name="フローチャート: 判断 129"/>
        <xdr:cNvSpPr/>
      </xdr:nvSpPr>
      <xdr:spPr>
        <a:xfrm>
          <a:off x="1971675" y="995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56</xdr:row>
      <xdr:rowOff>123825</xdr:rowOff>
    </xdr:from>
    <xdr:ext cx="600075" cy="257175"/>
    <xdr:sp>
      <xdr:nvSpPr>
        <xdr:cNvPr id="131" name="テキスト ボックス 130"/>
        <xdr:cNvSpPr txBox="1"/>
      </xdr:nvSpPr>
      <xdr:spPr>
        <a:xfrm>
          <a:off x="1714500" y="9725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129,824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fLocksText="0">
      <xdr:nvSpPr>
        <xdr:cNvPr id="132" name="フローチャート: 判断 131"/>
        <xdr:cNvSpPr/>
      </xdr:nvSpPr>
      <xdr:spPr>
        <a:xfrm>
          <a:off x="1076325" y="995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56</xdr:row>
      <xdr:rowOff>133350</xdr:rowOff>
    </xdr:from>
    <xdr:ext cx="600075" cy="257175"/>
    <xdr:sp>
      <xdr:nvSpPr>
        <xdr:cNvPr id="133" name="テキスト ボックス 132"/>
        <xdr:cNvSpPr txBox="1"/>
      </xdr:nvSpPr>
      <xdr:spPr>
        <a:xfrm>
          <a:off x="828675" y="97345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126,974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4" name="テキスト ボックス 133"/>
        <xdr:cNvSpPr txBox="1"/>
      </xdr:nvSpPr>
      <xdr:spPr>
        <a:xfrm>
          <a:off x="4438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5" name="テキスト ボックス 134"/>
        <xdr:cNvSpPr txBox="1"/>
      </xdr:nvSpPr>
      <xdr:spPr>
        <a:xfrm>
          <a:off x="3600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6" name="テキスト ボックス 135"/>
        <xdr:cNvSpPr txBox="1"/>
      </xdr:nvSpPr>
      <xdr:spPr>
        <a:xfrm>
          <a:off x="2714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7" name="テキスト ボックス 136"/>
        <xdr:cNvSpPr txBox="1"/>
      </xdr:nvSpPr>
      <xdr:spPr>
        <a:xfrm>
          <a:off x="182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8" name="テキスト ボックス 137"/>
        <xdr:cNvSpPr txBox="1"/>
      </xdr:nvSpPr>
      <xdr:spPr>
        <a:xfrm>
          <a:off x="93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87275</xdr:rowOff>
    </xdr:from>
    <xdr:to>
      <xdr:col>24</xdr:col>
      <xdr:colOff>114300</xdr:colOff>
      <xdr:row>59</xdr:row>
      <xdr:rowOff>17425</xdr:rowOff>
    </xdr:to>
    <xdr:sp fLocksText="0">
      <xdr:nvSpPr>
        <xdr:cNvPr id="139" name="楕円 138"/>
        <xdr:cNvSpPr/>
      </xdr:nvSpPr>
      <xdr:spPr>
        <a:xfrm>
          <a:off x="4581525"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58</xdr:row>
      <xdr:rowOff>0</xdr:rowOff>
    </xdr:from>
    <xdr:ext cx="533400" cy="257175"/>
    <xdr:sp>
      <xdr:nvSpPr>
        <xdr:cNvPr id="140" name="物件費該当値テキスト"/>
        <xdr:cNvSpPr txBox="1"/>
      </xdr:nvSpPr>
      <xdr:spPr>
        <a:xfrm>
          <a:off x="4686300" y="9944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80,995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97634</xdr:rowOff>
    </xdr:from>
    <xdr:to>
      <xdr:col>20</xdr:col>
      <xdr:colOff>38100</xdr:colOff>
      <xdr:row>59</xdr:row>
      <xdr:rowOff>27784</xdr:rowOff>
    </xdr:to>
    <xdr:sp fLocksText="0">
      <xdr:nvSpPr>
        <xdr:cNvPr id="141" name="楕円 140"/>
        <xdr:cNvSpPr/>
      </xdr:nvSpPr>
      <xdr:spPr>
        <a:xfrm>
          <a:off x="3743325" y="10039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59</xdr:row>
      <xdr:rowOff>19050</xdr:rowOff>
    </xdr:from>
    <xdr:ext cx="533400" cy="257175"/>
    <xdr:sp>
      <xdr:nvSpPr>
        <xdr:cNvPr id="142" name="テキスト ボックス 141"/>
        <xdr:cNvSpPr txBox="1"/>
      </xdr:nvSpPr>
      <xdr:spPr>
        <a:xfrm>
          <a:off x="3524250" y="10134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74,651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106535</xdr:rowOff>
    </xdr:from>
    <xdr:to>
      <xdr:col>15</xdr:col>
      <xdr:colOff>101600</xdr:colOff>
      <xdr:row>59</xdr:row>
      <xdr:rowOff>36685</xdr:rowOff>
    </xdr:to>
    <xdr:sp fLocksText="0">
      <xdr:nvSpPr>
        <xdr:cNvPr id="143" name="楕円 142"/>
        <xdr:cNvSpPr/>
      </xdr:nvSpPr>
      <xdr:spPr>
        <a:xfrm>
          <a:off x="2857500" y="1004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59</xdr:row>
      <xdr:rowOff>28575</xdr:rowOff>
    </xdr:from>
    <xdr:ext cx="533400" cy="257175"/>
    <xdr:sp>
      <xdr:nvSpPr>
        <xdr:cNvPr id="144" name="テキスト ボックス 143"/>
        <xdr:cNvSpPr txBox="1"/>
      </xdr:nvSpPr>
      <xdr:spPr>
        <a:xfrm>
          <a:off x="2638425" y="10144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69,200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106602</xdr:rowOff>
    </xdr:from>
    <xdr:to>
      <xdr:col>10</xdr:col>
      <xdr:colOff>165100</xdr:colOff>
      <xdr:row>59</xdr:row>
      <xdr:rowOff>36752</xdr:rowOff>
    </xdr:to>
    <xdr:sp fLocksText="0">
      <xdr:nvSpPr>
        <xdr:cNvPr id="145" name="楕円 144"/>
        <xdr:cNvSpPr/>
      </xdr:nvSpPr>
      <xdr:spPr>
        <a:xfrm>
          <a:off x="1971675" y="1004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59</xdr:row>
      <xdr:rowOff>28575</xdr:rowOff>
    </xdr:from>
    <xdr:ext cx="533400" cy="257175"/>
    <xdr:sp>
      <xdr:nvSpPr>
        <xdr:cNvPr id="146" name="テキスト ボックス 145"/>
        <xdr:cNvSpPr txBox="1"/>
      </xdr:nvSpPr>
      <xdr:spPr>
        <a:xfrm>
          <a:off x="1743075" y="10144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69,159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63393</xdr:rowOff>
    </xdr:from>
    <xdr:to>
      <xdr:col>6</xdr:col>
      <xdr:colOff>38100</xdr:colOff>
      <xdr:row>58</xdr:row>
      <xdr:rowOff>164993</xdr:rowOff>
    </xdr:to>
    <xdr:sp fLocksText="0">
      <xdr:nvSpPr>
        <xdr:cNvPr id="147" name="楕円 146"/>
        <xdr:cNvSpPr/>
      </xdr:nvSpPr>
      <xdr:spPr>
        <a:xfrm>
          <a:off x="1076325" y="1001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58</xdr:row>
      <xdr:rowOff>152400</xdr:rowOff>
    </xdr:from>
    <xdr:ext cx="533400" cy="257175"/>
    <xdr:sp>
      <xdr:nvSpPr>
        <xdr:cNvPr id="148" name="テキスト ボックス 147"/>
        <xdr:cNvSpPr txBox="1"/>
      </xdr:nvSpPr>
      <xdr:spPr>
        <a:xfrm>
          <a:off x="857250" y="10096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95,621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9" name="正方形/長方形 148"/>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50" name="正方形/長方形 149"/>
        <xdr:cNvSpPr/>
      </xdr:nvSpPr>
      <xdr:spPr>
        <a:xfrm>
          <a:off x="885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1" name="正方形/長方形 150"/>
        <xdr:cNvSpPr/>
      </xdr:nvSpPr>
      <xdr:spPr>
        <a:xfrm>
          <a:off x="885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2" name="正方形/長方形 151"/>
        <xdr:cNvSpPr/>
      </xdr:nvSpPr>
      <xdr:spPr>
        <a:xfrm>
          <a:off x="1905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3" name="正方形/長方形 152"/>
        <xdr:cNvSpPr/>
      </xdr:nvSpPr>
      <xdr:spPr>
        <a:xfrm>
          <a:off x="1905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4" name="正方形/長方形 153"/>
        <xdr:cNvSpPr/>
      </xdr:nvSpPr>
      <xdr:spPr>
        <a:xfrm>
          <a:off x="3048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5" name="正方形/長方形 154"/>
        <xdr:cNvSpPr/>
      </xdr:nvSpPr>
      <xdr:spPr>
        <a:xfrm>
          <a:off x="3048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6" name="正方形/長方形 155"/>
        <xdr:cNvSpPr/>
      </xdr:nvSpPr>
      <xdr:spPr>
        <a:xfrm>
          <a:off x="762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7" name="テキスト ボックス 156"/>
        <xdr:cNvSpPr txBox="1"/>
      </xdr:nvSpPr>
      <xdr:spPr>
        <a:xfrm>
          <a:off x="723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58" name="直線コネクタ 157"/>
        <xdr:cNvCxnSpPr/>
      </xdr:nvCxn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xdr:nvCxnSpPr>
        <xdr:cNvPr id="159" name="直線コネクタ 158"/>
        <xdr:cNvCxnSpPr/>
      </xdr:nvCxnSpPr>
      <xdr:spPr>
        <a:xfrm>
          <a:off x="762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78</xdr:row>
      <xdr:rowOff>76200</xdr:rowOff>
    </xdr:from>
    <xdr:ext cx="247650" cy="257175"/>
    <xdr:sp>
      <xdr:nvSpPr>
        <xdr:cNvPr id="160" name="テキスト ボックス 159"/>
        <xdr:cNvSpPr txBox="1"/>
      </xdr:nvSpPr>
      <xdr:spPr>
        <a:xfrm>
          <a:off x="50482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xdr:nvCxnSpPr>
        <xdr:cNvPr id="161" name="直線コネクタ 160"/>
        <xdr:cNvCxnSpPr/>
      </xdr:nvCxn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76</xdr:row>
      <xdr:rowOff>38100</xdr:rowOff>
    </xdr:from>
    <xdr:ext cx="533400" cy="257175"/>
    <xdr:sp>
      <xdr:nvSpPr>
        <xdr:cNvPr id="162" name="テキスト ボックス 161"/>
        <xdr:cNvSpPr txBox="1"/>
      </xdr:nvSpPr>
      <xdr:spPr>
        <a:xfrm>
          <a:off x="228600" y="1306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xdr:nvCxnSpPr>
        <xdr:cNvPr id="163" name="直線コネクタ 162"/>
        <xdr:cNvCxnSpPr/>
      </xdr:nvCxnSpPr>
      <xdr:spPr>
        <a:xfrm>
          <a:off x="762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73</xdr:row>
      <xdr:rowOff>171450</xdr:rowOff>
    </xdr:from>
    <xdr:ext cx="533400" cy="257175"/>
    <xdr:sp>
      <xdr:nvSpPr>
        <xdr:cNvPr id="164" name="テキスト ボックス 163"/>
        <xdr:cNvSpPr txBox="1"/>
      </xdr:nvSpPr>
      <xdr:spPr>
        <a:xfrm>
          <a:off x="228600" y="1268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xdr:nvCxnSpPr>
        <xdr:cNvPr id="165" name="直線コネクタ 164"/>
        <xdr:cNvCxnSpPr/>
      </xdr:nvCxnSpPr>
      <xdr:spPr>
        <a:xfrm>
          <a:off x="762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71</xdr:row>
      <xdr:rowOff>133350</xdr:rowOff>
    </xdr:from>
    <xdr:ext cx="533400" cy="257175"/>
    <xdr:sp>
      <xdr:nvSpPr>
        <xdr:cNvPr id="166" name="テキスト ボックス 165"/>
        <xdr:cNvSpPr txBox="1"/>
      </xdr:nvSpPr>
      <xdr:spPr>
        <a:xfrm>
          <a:off x="228600" y="1230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xdr:nvCxnSpPr>
        <xdr:cNvPr id="167" name="直線コネクタ 166"/>
        <xdr:cNvCxnSpPr/>
      </xdr:nvCxnSpPr>
      <xdr:spPr>
        <a:xfrm>
          <a:off x="762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69</xdr:row>
      <xdr:rowOff>95250</xdr:rowOff>
    </xdr:from>
    <xdr:ext cx="533400" cy="257175"/>
    <xdr:sp>
      <xdr:nvSpPr>
        <xdr:cNvPr id="168" name="テキスト ボックス 167"/>
        <xdr:cNvSpPr txBox="1"/>
      </xdr:nvSpPr>
      <xdr:spPr>
        <a:xfrm>
          <a:off x="228600" y="11925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69" name="直線コネクタ 168"/>
        <xdr:cNvCxnSpPr/>
      </xdr:nvCxn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xdr:nvSpPr>
        <xdr:cNvPr id="170" name="テキスト ボックス 169"/>
        <xdr:cNvSpPr txBox="1"/>
      </xdr:nvSpPr>
      <xdr:spPr>
        <a:xfrm>
          <a:off x="161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1" name="維持補修費グラフ枠"/>
        <xdr:cNvSpPr/>
      </xdr:nvSpPr>
      <xdr:spPr>
        <a:xfrm>
          <a:off x="762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xdr:nvCxnSpPr>
        <xdr:cNvPr id="172" name="直線コネクタ 171"/>
        <xdr:cNvCxnSpPr/>
      </xdr:nvCxnSpPr>
      <xdr:spPr>
        <a:xfrm flipV="1">
          <a:off x="4629150" y="1227772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28575</xdr:rowOff>
    </xdr:from>
    <xdr:ext cx="381000" cy="257175"/>
    <xdr:sp>
      <xdr:nvSpPr>
        <xdr:cNvPr id="173" name="維持補修費最小値テキスト"/>
        <xdr:cNvSpPr txBox="1"/>
      </xdr:nvSpPr>
      <xdr:spPr>
        <a:xfrm>
          <a:off x="4686300" y="13573125"/>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848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xdr:nvCxnSpPr>
        <xdr:cNvPr id="174" name="直線コネクタ 173"/>
        <xdr:cNvCxnSpPr/>
      </xdr:nvCxnSpPr>
      <xdr:spPr>
        <a:xfrm>
          <a:off x="4543425" y="13573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3400" cy="257175"/>
    <xdr:sp>
      <xdr:nvSpPr>
        <xdr:cNvPr id="175" name="維持補修費最大値テキスト"/>
        <xdr:cNvSpPr txBox="1"/>
      </xdr:nvSpPr>
      <xdr:spPr>
        <a:xfrm>
          <a:off x="4686300" y="12058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68,722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xdr:nvCxnSpPr>
        <xdr:cNvPr id="176" name="直線コネクタ 175"/>
        <xdr:cNvCxnSpPr/>
      </xdr:nvCxnSpPr>
      <xdr:spPr>
        <a:xfrm>
          <a:off x="4543425" y="12277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97065</xdr:rowOff>
    </xdr:from>
    <xdr:to>
      <xdr:col>24</xdr:col>
      <xdr:colOff>63500</xdr:colOff>
      <xdr:row>78</xdr:row>
      <xdr:rowOff>144329</xdr:rowOff>
    </xdr:to>
    <xdr:cxnSp>
      <xdr:nvCxnSpPr>
        <xdr:cNvPr id="177" name="直線コネクタ 176"/>
        <xdr:cNvCxnSpPr/>
      </xdr:nvCxnSpPr>
      <xdr:spPr>
        <a:xfrm flipV="1">
          <a:off x="3800475" y="134683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533400" cy="257175"/>
    <xdr:sp>
      <xdr:nvSpPr>
        <xdr:cNvPr id="178" name="維持補修費平均値テキスト"/>
        <xdr:cNvSpPr txBox="1"/>
      </xdr:nvSpPr>
      <xdr:spPr>
        <a:xfrm>
          <a:off x="4686300" y="131445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12,712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fLocksText="0">
      <xdr:nvSpPr>
        <xdr:cNvPr id="179" name="フローチャート: 判断 178"/>
        <xdr:cNvSpPr/>
      </xdr:nvSpPr>
      <xdr:spPr>
        <a:xfrm>
          <a:off x="4581525" y="13296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78</xdr:row>
      <xdr:rowOff>144329</xdr:rowOff>
    </xdr:from>
    <xdr:to>
      <xdr:col>19</xdr:col>
      <xdr:colOff>177800</xdr:colOff>
      <xdr:row>78</xdr:row>
      <xdr:rowOff>155093</xdr:rowOff>
    </xdr:to>
    <xdr:cxnSp>
      <xdr:nvCxnSpPr>
        <xdr:cNvPr id="180" name="直線コネクタ 179"/>
        <xdr:cNvCxnSpPr/>
      </xdr:nvCxnSpPr>
      <xdr:spPr>
        <a:xfrm flipV="1">
          <a:off x="2905125" y="135159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fLocksText="0">
      <xdr:nvSpPr>
        <xdr:cNvPr id="181" name="フローチャート: 判断 180"/>
        <xdr:cNvSpPr/>
      </xdr:nvSpPr>
      <xdr:spPr>
        <a:xfrm>
          <a:off x="3743325" y="1331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76</xdr:row>
      <xdr:rowOff>57150</xdr:rowOff>
    </xdr:from>
    <xdr:ext cx="533400" cy="257175"/>
    <xdr:sp>
      <xdr:nvSpPr>
        <xdr:cNvPr id="182" name="テキスト ボックス 181"/>
        <xdr:cNvSpPr txBox="1"/>
      </xdr:nvSpPr>
      <xdr:spPr>
        <a:xfrm>
          <a:off x="3524250" y="130873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11,874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147929</xdr:rowOff>
    </xdr:from>
    <xdr:to>
      <xdr:col>15</xdr:col>
      <xdr:colOff>50800</xdr:colOff>
      <xdr:row>78</xdr:row>
      <xdr:rowOff>155093</xdr:rowOff>
    </xdr:to>
    <xdr:cxnSp>
      <xdr:nvCxnSpPr>
        <xdr:cNvPr id="183" name="直線コネクタ 182"/>
        <xdr:cNvCxnSpPr/>
      </xdr:nvCxnSpPr>
      <xdr:spPr>
        <a:xfrm>
          <a:off x="2019300" y="13525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fLocksText="0">
      <xdr:nvSpPr>
        <xdr:cNvPr id="184" name="フローチャート: 判断 183"/>
        <xdr:cNvSpPr/>
      </xdr:nvSpPr>
      <xdr:spPr>
        <a:xfrm>
          <a:off x="2857500" y="1331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76</xdr:row>
      <xdr:rowOff>66675</xdr:rowOff>
    </xdr:from>
    <xdr:ext cx="533400" cy="257175"/>
    <xdr:sp>
      <xdr:nvSpPr>
        <xdr:cNvPr id="185" name="テキスト ボックス 184"/>
        <xdr:cNvSpPr txBox="1"/>
      </xdr:nvSpPr>
      <xdr:spPr>
        <a:xfrm>
          <a:off x="2638425" y="13096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11,576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116593</xdr:rowOff>
    </xdr:from>
    <xdr:to>
      <xdr:col>10</xdr:col>
      <xdr:colOff>114300</xdr:colOff>
      <xdr:row>78</xdr:row>
      <xdr:rowOff>147929</xdr:rowOff>
    </xdr:to>
    <xdr:cxnSp>
      <xdr:nvCxnSpPr>
        <xdr:cNvPr id="186" name="直線コネクタ 185"/>
        <xdr:cNvCxnSpPr/>
      </xdr:nvCxnSpPr>
      <xdr:spPr>
        <a:xfrm>
          <a:off x="1133475" y="134874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fLocksText="0">
      <xdr:nvSpPr>
        <xdr:cNvPr id="187" name="フローチャート: 判断 186"/>
        <xdr:cNvSpPr/>
      </xdr:nvSpPr>
      <xdr:spPr>
        <a:xfrm>
          <a:off x="1971675" y="13344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76</xdr:row>
      <xdr:rowOff>85725</xdr:rowOff>
    </xdr:from>
    <xdr:ext cx="533400" cy="257175"/>
    <xdr:sp>
      <xdr:nvSpPr>
        <xdr:cNvPr id="188" name="テキスト ボックス 187"/>
        <xdr:cNvSpPr txBox="1"/>
      </xdr:nvSpPr>
      <xdr:spPr>
        <a:xfrm>
          <a:off x="1743075" y="13115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10,277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fLocksText="0">
      <xdr:nvSpPr>
        <xdr:cNvPr id="189" name="フローチャート: 判断 188"/>
        <xdr:cNvSpPr/>
      </xdr:nvSpPr>
      <xdr:spPr>
        <a:xfrm>
          <a:off x="1076325"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76</xdr:row>
      <xdr:rowOff>114300</xdr:rowOff>
    </xdr:from>
    <xdr:ext cx="466725" cy="257175"/>
    <xdr:sp>
      <xdr:nvSpPr>
        <xdr:cNvPr id="190" name="テキスト ボックス 189"/>
        <xdr:cNvSpPr txBox="1"/>
      </xdr:nvSpPr>
      <xdr:spPr>
        <a:xfrm>
          <a:off x="895350" y="131445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8,857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1" name="テキスト ボックス 190"/>
        <xdr:cNvSpPr txBox="1"/>
      </xdr:nvSpPr>
      <xdr:spPr>
        <a:xfrm>
          <a:off x="4438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2" name="テキスト ボックス 191"/>
        <xdr:cNvSpPr txBox="1"/>
      </xdr:nvSpPr>
      <xdr:spPr>
        <a:xfrm>
          <a:off x="3600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3" name="テキスト ボックス 192"/>
        <xdr:cNvSpPr txBox="1"/>
      </xdr:nvSpPr>
      <xdr:spPr>
        <a:xfrm>
          <a:off x="2714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4" name="テキスト ボックス 193"/>
        <xdr:cNvSpPr txBox="1"/>
      </xdr:nvSpPr>
      <xdr:spPr>
        <a:xfrm>
          <a:off x="182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5" name="テキスト ボックス 194"/>
        <xdr:cNvSpPr txBox="1"/>
      </xdr:nvSpPr>
      <xdr:spPr>
        <a:xfrm>
          <a:off x="93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46265</xdr:rowOff>
    </xdr:from>
    <xdr:to>
      <xdr:col>24</xdr:col>
      <xdr:colOff>114300</xdr:colOff>
      <xdr:row>78</xdr:row>
      <xdr:rowOff>147865</xdr:rowOff>
    </xdr:to>
    <xdr:sp fLocksText="0">
      <xdr:nvSpPr>
        <xdr:cNvPr id="196" name="楕円 195"/>
        <xdr:cNvSpPr/>
      </xdr:nvSpPr>
      <xdr:spPr>
        <a:xfrm>
          <a:off x="4581525" y="13420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77</xdr:row>
      <xdr:rowOff>133350</xdr:rowOff>
    </xdr:from>
    <xdr:ext cx="466725" cy="257175"/>
    <xdr:sp>
      <xdr:nvSpPr>
        <xdr:cNvPr id="197" name="維持補修費該当値テキスト"/>
        <xdr:cNvSpPr txBox="1"/>
      </xdr:nvSpPr>
      <xdr:spPr>
        <a:xfrm>
          <a:off x="4686300" y="133350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6,238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93529</xdr:rowOff>
    </xdr:from>
    <xdr:to>
      <xdr:col>20</xdr:col>
      <xdr:colOff>38100</xdr:colOff>
      <xdr:row>79</xdr:row>
      <xdr:rowOff>23679</xdr:rowOff>
    </xdr:to>
    <xdr:sp fLocksText="0">
      <xdr:nvSpPr>
        <xdr:cNvPr id="198" name="楕円 197"/>
        <xdr:cNvSpPr/>
      </xdr:nvSpPr>
      <xdr:spPr>
        <a:xfrm>
          <a:off x="3743325"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79</xdr:row>
      <xdr:rowOff>19050</xdr:rowOff>
    </xdr:from>
    <xdr:ext cx="466725" cy="257175"/>
    <xdr:sp>
      <xdr:nvSpPr>
        <xdr:cNvPr id="199" name="テキスト ボックス 198"/>
        <xdr:cNvSpPr txBox="1"/>
      </xdr:nvSpPr>
      <xdr:spPr>
        <a:xfrm>
          <a:off x="3562350" y="13563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3,757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104293</xdr:rowOff>
    </xdr:from>
    <xdr:to>
      <xdr:col>15</xdr:col>
      <xdr:colOff>101600</xdr:colOff>
      <xdr:row>79</xdr:row>
      <xdr:rowOff>34443</xdr:rowOff>
    </xdr:to>
    <xdr:sp fLocksText="0">
      <xdr:nvSpPr>
        <xdr:cNvPr id="200" name="楕円 199"/>
        <xdr:cNvSpPr/>
      </xdr:nvSpPr>
      <xdr:spPr>
        <a:xfrm>
          <a:off x="2857500" y="1347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79</xdr:row>
      <xdr:rowOff>28575</xdr:rowOff>
    </xdr:from>
    <xdr:ext cx="466725" cy="257175"/>
    <xdr:sp>
      <xdr:nvSpPr>
        <xdr:cNvPr id="201" name="テキスト ボックス 200"/>
        <xdr:cNvSpPr txBox="1"/>
      </xdr:nvSpPr>
      <xdr:spPr>
        <a:xfrm>
          <a:off x="2667000" y="13573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97129</xdr:rowOff>
    </xdr:from>
    <xdr:to>
      <xdr:col>10</xdr:col>
      <xdr:colOff>165100</xdr:colOff>
      <xdr:row>79</xdr:row>
      <xdr:rowOff>27279</xdr:rowOff>
    </xdr:to>
    <xdr:sp fLocksText="0">
      <xdr:nvSpPr>
        <xdr:cNvPr id="202" name="楕円 201"/>
        <xdr:cNvSpPr/>
      </xdr:nvSpPr>
      <xdr:spPr>
        <a:xfrm>
          <a:off x="1971675" y="13468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79</xdr:row>
      <xdr:rowOff>19050</xdr:rowOff>
    </xdr:from>
    <xdr:ext cx="466725" cy="257175"/>
    <xdr:sp>
      <xdr:nvSpPr>
        <xdr:cNvPr id="203" name="テキスト ボックス 202"/>
        <xdr:cNvSpPr txBox="1"/>
      </xdr:nvSpPr>
      <xdr:spPr>
        <a:xfrm>
          <a:off x="1781175" y="13563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65793</xdr:rowOff>
    </xdr:from>
    <xdr:to>
      <xdr:col>6</xdr:col>
      <xdr:colOff>38100</xdr:colOff>
      <xdr:row>78</xdr:row>
      <xdr:rowOff>167393</xdr:rowOff>
    </xdr:to>
    <xdr:sp fLocksText="0">
      <xdr:nvSpPr>
        <xdr:cNvPr id="204" name="楕円 203"/>
        <xdr:cNvSpPr/>
      </xdr:nvSpPr>
      <xdr:spPr>
        <a:xfrm>
          <a:off x="1076325" y="13439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78</xdr:row>
      <xdr:rowOff>161925</xdr:rowOff>
    </xdr:from>
    <xdr:ext cx="466725" cy="257175"/>
    <xdr:sp>
      <xdr:nvSpPr>
        <xdr:cNvPr id="205" name="テキスト ボックス 204"/>
        <xdr:cNvSpPr txBox="1"/>
      </xdr:nvSpPr>
      <xdr:spPr>
        <a:xfrm>
          <a:off x="895350" y="13535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6" name="正方形/長方形 205"/>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7" name="正方形/長方形 206"/>
        <xdr:cNvSpPr/>
      </xdr:nvSpPr>
      <xdr:spPr>
        <a:xfrm>
          <a:off x="885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8" name="正方形/長方形 207"/>
        <xdr:cNvSpPr/>
      </xdr:nvSpPr>
      <xdr:spPr>
        <a:xfrm>
          <a:off x="885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09" name="正方形/長方形 208"/>
        <xdr:cNvSpPr/>
      </xdr:nvSpPr>
      <xdr:spPr>
        <a:xfrm>
          <a:off x="1905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0" name="正方形/長方形 209"/>
        <xdr:cNvSpPr/>
      </xdr:nvSpPr>
      <xdr:spPr>
        <a:xfrm>
          <a:off x="1905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136,130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1" name="正方形/長方形 210"/>
        <xdr:cNvSpPr/>
      </xdr:nvSpPr>
      <xdr:spPr>
        <a:xfrm>
          <a:off x="3048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2" name="正方形/長方形 211"/>
        <xdr:cNvSpPr/>
      </xdr:nvSpPr>
      <xdr:spPr>
        <a:xfrm>
          <a:off x="3048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87,067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3" name="正方形/長方形 212"/>
        <xdr:cNvSpPr/>
      </xdr:nvSpPr>
      <xdr:spPr>
        <a:xfrm>
          <a:off x="762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4" name="テキスト ボックス 213"/>
        <xdr:cNvSpPr txBox="1"/>
      </xdr:nvSpPr>
      <xdr:spPr>
        <a:xfrm>
          <a:off x="723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5" name="直線コネクタ 214"/>
        <xdr:cNvCxnSpPr/>
      </xdr:nvCxn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100</xdr:row>
      <xdr:rowOff>114300</xdr:rowOff>
    </xdr:from>
    <xdr:ext cx="247650" cy="257175"/>
    <xdr:sp>
      <xdr:nvSpPr>
        <xdr:cNvPr id="216" name="テキスト ボックス 215"/>
        <xdr:cNvSpPr txBox="1"/>
      </xdr:nvSpPr>
      <xdr:spPr>
        <a:xfrm>
          <a:off x="504825" y="1725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xdr:nvCxnSpPr>
        <xdr:cNvPr id="217" name="直線コネクタ 216"/>
        <xdr:cNvCxnSpPr/>
      </xdr:nvCxnSpPr>
      <xdr:spPr>
        <a:xfrm>
          <a:off x="762000"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97</xdr:row>
      <xdr:rowOff>171450</xdr:rowOff>
    </xdr:from>
    <xdr:ext cx="533400" cy="257175"/>
    <xdr:sp>
      <xdr:nvSpPr>
        <xdr:cNvPr id="218" name="テキスト ボックス 217"/>
        <xdr:cNvSpPr txBox="1"/>
      </xdr:nvSpPr>
      <xdr:spPr>
        <a:xfrm>
          <a:off x="228600" y="16802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xdr:nvCxnSpPr>
        <xdr:cNvPr id="219" name="直線コネクタ 218"/>
        <xdr:cNvCxnSpPr/>
      </xdr:nvCxnSpPr>
      <xdr:spPr>
        <a:xfrm>
          <a:off x="762000"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95</xdr:row>
      <xdr:rowOff>57150</xdr:rowOff>
    </xdr:from>
    <xdr:ext cx="600075" cy="257175"/>
    <xdr:sp>
      <xdr:nvSpPr>
        <xdr:cNvPr id="220" name="テキスト ボックス 219"/>
        <xdr:cNvSpPr txBox="1"/>
      </xdr:nvSpPr>
      <xdr:spPr>
        <a:xfrm>
          <a:off x="161925" y="16344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xdr:nvCxnSpPr>
        <xdr:cNvPr id="221" name="直線コネクタ 220"/>
        <xdr:cNvCxnSpPr/>
      </xdr:nvCxnSpPr>
      <xdr:spPr>
        <a:xfrm>
          <a:off x="762000"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92</xdr:row>
      <xdr:rowOff>114300</xdr:rowOff>
    </xdr:from>
    <xdr:ext cx="600075" cy="257175"/>
    <xdr:sp>
      <xdr:nvSpPr>
        <xdr:cNvPr id="222" name="テキスト ボックス 221"/>
        <xdr:cNvSpPr txBox="1"/>
      </xdr:nvSpPr>
      <xdr:spPr>
        <a:xfrm>
          <a:off x="161925" y="15887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xdr:nvCxnSpPr>
        <xdr:cNvPr id="223" name="直線コネクタ 222"/>
        <xdr:cNvCxnSpPr/>
      </xdr:nvCxnSpPr>
      <xdr:spPr>
        <a:xfrm>
          <a:off x="762000"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89</xdr:row>
      <xdr:rowOff>171450</xdr:rowOff>
    </xdr:from>
    <xdr:ext cx="600075" cy="257175"/>
    <xdr:sp>
      <xdr:nvSpPr>
        <xdr:cNvPr id="224" name="テキスト ボックス 223"/>
        <xdr:cNvSpPr txBox="1"/>
      </xdr:nvSpPr>
      <xdr:spPr>
        <a:xfrm>
          <a:off x="161925" y="15430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5" name="直線コネクタ 224"/>
        <xdr:cNvCxnSpPr/>
      </xdr:nvCxn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87</xdr:row>
      <xdr:rowOff>57150</xdr:rowOff>
    </xdr:from>
    <xdr:ext cx="600075" cy="257175"/>
    <xdr:sp>
      <xdr:nvSpPr>
        <xdr:cNvPr id="226" name="テキスト ボックス 225"/>
        <xdr:cNvSpPr txBox="1"/>
      </xdr:nvSpPr>
      <xdr:spPr>
        <a:xfrm>
          <a:off x="161925"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7" name="扶助費グラフ枠"/>
        <xdr:cNvSpPr/>
      </xdr:nvSpPr>
      <xdr:spPr>
        <a:xfrm>
          <a:off x="762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xdr:nvCxnSpPr>
        <xdr:cNvPr id="228" name="直線コネクタ 227"/>
        <xdr:cNvCxnSpPr/>
      </xdr:nvCxnSpPr>
      <xdr:spPr>
        <a:xfrm flipV="1">
          <a:off x="4629150" y="15516225"/>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47625</xdr:rowOff>
    </xdr:from>
    <xdr:ext cx="533400" cy="257175"/>
    <xdr:sp>
      <xdr:nvSpPr>
        <xdr:cNvPr id="229" name="扶助費最小値テキスト"/>
        <xdr:cNvSpPr txBox="1"/>
      </xdr:nvSpPr>
      <xdr:spPr>
        <a:xfrm>
          <a:off x="4686300" y="17021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42,123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xdr:nvCxnSpPr>
        <xdr:cNvPr id="230" name="直線コネクタ 229"/>
        <xdr:cNvCxnSpPr/>
      </xdr:nvCxnSpPr>
      <xdr:spPr>
        <a:xfrm>
          <a:off x="4543425" y="17011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38100</xdr:rowOff>
    </xdr:from>
    <xdr:ext cx="600075" cy="257175"/>
    <xdr:sp>
      <xdr:nvSpPr>
        <xdr:cNvPr id="231" name="扶助費最大値テキスト"/>
        <xdr:cNvSpPr txBox="1"/>
      </xdr:nvSpPr>
      <xdr:spPr>
        <a:xfrm>
          <a:off x="4686300" y="15297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205,634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xdr:nvCxnSpPr>
        <xdr:cNvPr id="232" name="直線コネクタ 231"/>
        <xdr:cNvCxnSpPr/>
      </xdr:nvCxnSpPr>
      <xdr:spPr>
        <a:xfrm>
          <a:off x="4543425" y="15516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94154</xdr:rowOff>
    </xdr:from>
    <xdr:to>
      <xdr:col>24</xdr:col>
      <xdr:colOff>63500</xdr:colOff>
      <xdr:row>98</xdr:row>
      <xdr:rowOff>109361</xdr:rowOff>
    </xdr:to>
    <xdr:cxnSp>
      <xdr:nvCxnSpPr>
        <xdr:cNvPr id="233" name="直線コネクタ 232"/>
        <xdr:cNvCxnSpPr/>
      </xdr:nvCxnSpPr>
      <xdr:spPr>
        <a:xfrm>
          <a:off x="3800475" y="168973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104775</xdr:rowOff>
    </xdr:from>
    <xdr:ext cx="533400" cy="257175"/>
    <xdr:sp>
      <xdr:nvSpPr>
        <xdr:cNvPr id="234" name="扶助費平均値テキスト"/>
        <xdr:cNvSpPr txBox="1"/>
      </xdr:nvSpPr>
      <xdr:spPr>
        <a:xfrm>
          <a:off x="4686300" y="163925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87,925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fLocksText="0">
      <xdr:nvSpPr>
        <xdr:cNvPr id="235" name="フローチャート: 判断 234"/>
        <xdr:cNvSpPr/>
      </xdr:nvSpPr>
      <xdr:spPr>
        <a:xfrm>
          <a:off x="4581525" y="1654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97</xdr:row>
      <xdr:rowOff>115277</xdr:rowOff>
    </xdr:from>
    <xdr:to>
      <xdr:col>19</xdr:col>
      <xdr:colOff>177800</xdr:colOff>
      <xdr:row>98</xdr:row>
      <xdr:rowOff>94154</xdr:rowOff>
    </xdr:to>
    <xdr:cxnSp>
      <xdr:nvCxnSpPr>
        <xdr:cNvPr id="236" name="直線コネクタ 235"/>
        <xdr:cNvCxnSpPr/>
      </xdr:nvCxnSpPr>
      <xdr:spPr>
        <a:xfrm>
          <a:off x="2905125" y="16744950"/>
          <a:ext cx="885825" cy="152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fLocksText="0">
      <xdr:nvSpPr>
        <xdr:cNvPr id="237" name="フローチャート: 判断 236"/>
        <xdr:cNvSpPr/>
      </xdr:nvSpPr>
      <xdr:spPr>
        <a:xfrm>
          <a:off x="3743325" y="1659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95</xdr:row>
      <xdr:rowOff>76200</xdr:rowOff>
    </xdr:from>
    <xdr:ext cx="533400" cy="257175"/>
    <xdr:sp>
      <xdr:nvSpPr>
        <xdr:cNvPr id="238" name="テキスト ボックス 237"/>
        <xdr:cNvSpPr txBox="1"/>
      </xdr:nvSpPr>
      <xdr:spPr>
        <a:xfrm>
          <a:off x="3524250" y="163639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82,611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115277</xdr:rowOff>
    </xdr:from>
    <xdr:to>
      <xdr:col>15</xdr:col>
      <xdr:colOff>50800</xdr:colOff>
      <xdr:row>98</xdr:row>
      <xdr:rowOff>157457</xdr:rowOff>
    </xdr:to>
    <xdr:cxnSp>
      <xdr:nvCxnSpPr>
        <xdr:cNvPr id="239" name="直線コネクタ 238"/>
        <xdr:cNvCxnSpPr/>
      </xdr:nvCxnSpPr>
      <xdr:spPr>
        <a:xfrm flipV="1">
          <a:off x="2019300" y="16744950"/>
          <a:ext cx="885825" cy="2095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fLocksText="0">
      <xdr:nvSpPr>
        <xdr:cNvPr id="240" name="フローチャート: 判断 239"/>
        <xdr:cNvSpPr/>
      </xdr:nvSpPr>
      <xdr:spPr>
        <a:xfrm>
          <a:off x="2857500" y="1648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94</xdr:row>
      <xdr:rowOff>142875</xdr:rowOff>
    </xdr:from>
    <xdr:ext cx="533400" cy="257175"/>
    <xdr:sp>
      <xdr:nvSpPr>
        <xdr:cNvPr id="241" name="テキスト ボックス 240"/>
        <xdr:cNvSpPr txBox="1"/>
      </xdr:nvSpPr>
      <xdr:spPr>
        <a:xfrm>
          <a:off x="2638425" y="16259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94,484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157457</xdr:rowOff>
    </xdr:from>
    <xdr:to>
      <xdr:col>10</xdr:col>
      <xdr:colOff>114300</xdr:colOff>
      <xdr:row>99</xdr:row>
      <xdr:rowOff>6564</xdr:rowOff>
    </xdr:to>
    <xdr:cxnSp>
      <xdr:nvCxnSpPr>
        <xdr:cNvPr id="242" name="直線コネクタ 241"/>
        <xdr:cNvCxnSpPr/>
      </xdr:nvCxnSpPr>
      <xdr:spPr>
        <a:xfrm flipV="1">
          <a:off x="1133475" y="169640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fLocksText="0">
      <xdr:nvSpPr>
        <xdr:cNvPr id="243" name="フローチャート: 判断 242"/>
        <xdr:cNvSpPr/>
      </xdr:nvSpPr>
      <xdr:spPr>
        <a:xfrm>
          <a:off x="1971675" y="1670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96</xdr:row>
      <xdr:rowOff>19050</xdr:rowOff>
    </xdr:from>
    <xdr:ext cx="533400" cy="257175"/>
    <xdr:sp>
      <xdr:nvSpPr>
        <xdr:cNvPr id="244" name="テキスト ボックス 243"/>
        <xdr:cNvSpPr txBox="1"/>
      </xdr:nvSpPr>
      <xdr:spPr>
        <a:xfrm>
          <a:off x="1743075" y="16478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70,194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fLocksText="0">
      <xdr:nvSpPr>
        <xdr:cNvPr id="245" name="フローチャート: 判断 244"/>
        <xdr:cNvSpPr/>
      </xdr:nvSpPr>
      <xdr:spPr>
        <a:xfrm>
          <a:off x="1076325" y="1670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96</xdr:row>
      <xdr:rowOff>19050</xdr:rowOff>
    </xdr:from>
    <xdr:ext cx="533400" cy="257175"/>
    <xdr:sp>
      <xdr:nvSpPr>
        <xdr:cNvPr id="246" name="テキスト ボックス 245"/>
        <xdr:cNvSpPr txBox="1"/>
      </xdr:nvSpPr>
      <xdr:spPr>
        <a:xfrm>
          <a:off x="857250" y="16478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70,270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7" name="テキスト ボックス 246"/>
        <xdr:cNvSpPr txBox="1"/>
      </xdr:nvSpPr>
      <xdr:spPr>
        <a:xfrm>
          <a:off x="4438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48" name="テキスト ボックス 247"/>
        <xdr:cNvSpPr txBox="1"/>
      </xdr:nvSpPr>
      <xdr:spPr>
        <a:xfrm>
          <a:off x="3600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49" name="テキスト ボックス 248"/>
        <xdr:cNvSpPr txBox="1"/>
      </xdr:nvSpPr>
      <xdr:spPr>
        <a:xfrm>
          <a:off x="2714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0" name="テキスト ボックス 249"/>
        <xdr:cNvSpPr txBox="1"/>
      </xdr:nvSpPr>
      <xdr:spPr>
        <a:xfrm>
          <a:off x="182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1" name="テキスト ボックス 250"/>
        <xdr:cNvSpPr txBox="1"/>
      </xdr:nvSpPr>
      <xdr:spPr>
        <a:xfrm>
          <a:off x="93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58561</xdr:rowOff>
    </xdr:from>
    <xdr:to>
      <xdr:col>24</xdr:col>
      <xdr:colOff>114300</xdr:colOff>
      <xdr:row>98</xdr:row>
      <xdr:rowOff>160161</xdr:rowOff>
    </xdr:to>
    <xdr:sp fLocksText="0">
      <xdr:nvSpPr>
        <xdr:cNvPr id="252" name="楕円 251"/>
        <xdr:cNvSpPr/>
      </xdr:nvSpPr>
      <xdr:spPr>
        <a:xfrm>
          <a:off x="4581525" y="1685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97</xdr:row>
      <xdr:rowOff>142875</xdr:rowOff>
    </xdr:from>
    <xdr:ext cx="533400" cy="257175"/>
    <xdr:sp>
      <xdr:nvSpPr>
        <xdr:cNvPr id="253" name="扶助費該当値テキスト"/>
        <xdr:cNvSpPr txBox="1"/>
      </xdr:nvSpPr>
      <xdr:spPr>
        <a:xfrm>
          <a:off x="4686300" y="167735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53,318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43354</xdr:rowOff>
    </xdr:from>
    <xdr:to>
      <xdr:col>20</xdr:col>
      <xdr:colOff>38100</xdr:colOff>
      <xdr:row>98</xdr:row>
      <xdr:rowOff>144954</xdr:rowOff>
    </xdr:to>
    <xdr:sp fLocksText="0">
      <xdr:nvSpPr>
        <xdr:cNvPr id="254" name="楕円 253"/>
        <xdr:cNvSpPr/>
      </xdr:nvSpPr>
      <xdr:spPr>
        <a:xfrm>
          <a:off x="3743325" y="16849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98</xdr:row>
      <xdr:rowOff>133350</xdr:rowOff>
    </xdr:from>
    <xdr:ext cx="533400" cy="257175"/>
    <xdr:sp>
      <xdr:nvSpPr>
        <xdr:cNvPr id="255" name="テキスト ボックス 254"/>
        <xdr:cNvSpPr txBox="1"/>
      </xdr:nvSpPr>
      <xdr:spPr>
        <a:xfrm>
          <a:off x="3524250" y="169354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54,981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64477</xdr:rowOff>
    </xdr:from>
    <xdr:to>
      <xdr:col>15</xdr:col>
      <xdr:colOff>101600</xdr:colOff>
      <xdr:row>97</xdr:row>
      <xdr:rowOff>166077</xdr:rowOff>
    </xdr:to>
    <xdr:sp fLocksText="0">
      <xdr:nvSpPr>
        <xdr:cNvPr id="256" name="楕円 255"/>
        <xdr:cNvSpPr/>
      </xdr:nvSpPr>
      <xdr:spPr>
        <a:xfrm>
          <a:off x="2857500" y="1669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97</xdr:row>
      <xdr:rowOff>161925</xdr:rowOff>
    </xdr:from>
    <xdr:ext cx="533400" cy="257175"/>
    <xdr:sp>
      <xdr:nvSpPr>
        <xdr:cNvPr id="257" name="テキスト ボックス 256"/>
        <xdr:cNvSpPr txBox="1"/>
      </xdr:nvSpPr>
      <xdr:spPr>
        <a:xfrm>
          <a:off x="2638425" y="16792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71,421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106657</xdr:rowOff>
    </xdr:from>
    <xdr:to>
      <xdr:col>10</xdr:col>
      <xdr:colOff>165100</xdr:colOff>
      <xdr:row>99</xdr:row>
      <xdr:rowOff>36807</xdr:rowOff>
    </xdr:to>
    <xdr:sp fLocksText="0">
      <xdr:nvSpPr>
        <xdr:cNvPr id="258" name="楕円 257"/>
        <xdr:cNvSpPr/>
      </xdr:nvSpPr>
      <xdr:spPr>
        <a:xfrm>
          <a:off x="1971675" y="16906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99</xdr:row>
      <xdr:rowOff>28575</xdr:rowOff>
    </xdr:from>
    <xdr:ext cx="533400" cy="257175"/>
    <xdr:sp>
      <xdr:nvSpPr>
        <xdr:cNvPr id="259" name="テキスト ボックス 258"/>
        <xdr:cNvSpPr txBox="1"/>
      </xdr:nvSpPr>
      <xdr:spPr>
        <a:xfrm>
          <a:off x="1743075" y="17002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48,058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127214</xdr:rowOff>
    </xdr:from>
    <xdr:to>
      <xdr:col>6</xdr:col>
      <xdr:colOff>38100</xdr:colOff>
      <xdr:row>99</xdr:row>
      <xdr:rowOff>57364</xdr:rowOff>
    </xdr:to>
    <xdr:sp fLocksText="0">
      <xdr:nvSpPr>
        <xdr:cNvPr id="260" name="楕円 259"/>
        <xdr:cNvSpPr/>
      </xdr:nvSpPr>
      <xdr:spPr>
        <a:xfrm>
          <a:off x="1076325" y="16925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99</xdr:row>
      <xdr:rowOff>47625</xdr:rowOff>
    </xdr:from>
    <xdr:ext cx="533400" cy="257175"/>
    <xdr:sp>
      <xdr:nvSpPr>
        <xdr:cNvPr id="261" name="テキスト ボックス 260"/>
        <xdr:cNvSpPr txBox="1"/>
      </xdr:nvSpPr>
      <xdr:spPr>
        <a:xfrm>
          <a:off x="857250" y="17021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45,810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2" name="正方形/長方形 261"/>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3" name="正方形/長方形 262"/>
        <xdr:cNvSpPr/>
      </xdr:nvSpPr>
      <xdr:spPr>
        <a:xfrm>
          <a:off x="6734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4" name="正方形/長方形 263"/>
        <xdr:cNvSpPr/>
      </xdr:nvSpPr>
      <xdr:spPr>
        <a:xfrm>
          <a:off x="6734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5" name="正方形/長方形 264"/>
        <xdr:cNvSpPr/>
      </xdr:nvSpPr>
      <xdr:spPr>
        <a:xfrm>
          <a:off x="7743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6" name="正方形/長方形 265"/>
        <xdr:cNvSpPr/>
      </xdr:nvSpPr>
      <xdr:spPr>
        <a:xfrm>
          <a:off x="7743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54,618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7" name="正方形/長方形 266"/>
        <xdr:cNvSpPr/>
      </xdr:nvSpPr>
      <xdr:spPr>
        <a:xfrm>
          <a:off x="8886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68" name="正方形/長方形 267"/>
        <xdr:cNvSpPr/>
      </xdr:nvSpPr>
      <xdr:spPr>
        <a:xfrm>
          <a:off x="8886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85,570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69" name="正方形/長方形 268"/>
        <xdr:cNvSpPr/>
      </xdr:nvSpPr>
      <xdr:spPr>
        <a:xfrm>
          <a:off x="660082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0" name="テキスト ボックス 269"/>
        <xdr:cNvSpPr txBox="1"/>
      </xdr:nvSpPr>
      <xdr:spPr>
        <a:xfrm>
          <a:off x="6562725"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1" name="直線コネクタ 270"/>
        <xdr:cNvCxnSpPr/>
      </xdr:nvCxn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xdr:nvCxnSpPr>
        <xdr:cNvPr id="272" name="直線コネクタ 271"/>
        <xdr:cNvCxnSpPr/>
      </xdr:nvCxnSpPr>
      <xdr:spPr>
        <a:xfrm>
          <a:off x="6600825"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38</xdr:row>
      <xdr:rowOff>123825</xdr:rowOff>
    </xdr:from>
    <xdr:ext cx="247650" cy="257175"/>
    <xdr:sp>
      <xdr:nvSpPr>
        <xdr:cNvPr id="273" name="テキスト ボックス 272"/>
        <xdr:cNvSpPr txBox="1"/>
      </xdr:nvSpPr>
      <xdr:spPr>
        <a:xfrm>
          <a:off x="6353175" y="6638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xdr:nvCxnSpPr>
        <xdr:cNvPr id="274" name="直線コネクタ 273"/>
        <xdr:cNvCxnSpPr/>
      </xdr:nvCxnSpPr>
      <xdr:spPr>
        <a:xfrm>
          <a:off x="6600825"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36</xdr:row>
      <xdr:rowOff>142875</xdr:rowOff>
    </xdr:from>
    <xdr:ext cx="600075" cy="257175"/>
    <xdr:sp>
      <xdr:nvSpPr>
        <xdr:cNvPr id="275" name="テキスト ボックス 274"/>
        <xdr:cNvSpPr txBox="1"/>
      </xdr:nvSpPr>
      <xdr:spPr>
        <a:xfrm>
          <a:off x="6000750" y="6315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xdr:nvCxnSpPr>
        <xdr:cNvPr id="276" name="直線コネクタ 275"/>
        <xdr:cNvCxnSpPr/>
      </xdr:nvCxnSpPr>
      <xdr:spPr>
        <a:xfrm>
          <a:off x="660082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34</xdr:row>
      <xdr:rowOff>161925</xdr:rowOff>
    </xdr:from>
    <xdr:ext cx="600075" cy="257175"/>
    <xdr:sp>
      <xdr:nvSpPr>
        <xdr:cNvPr id="277" name="テキスト ボックス 276"/>
        <xdr:cNvSpPr txBox="1"/>
      </xdr:nvSpPr>
      <xdr:spPr>
        <a:xfrm>
          <a:off x="6000750" y="5991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xdr:nvCxnSpPr>
        <xdr:cNvPr id="278" name="直線コネクタ 277"/>
        <xdr:cNvCxnSpPr/>
      </xdr:nvCxnSpPr>
      <xdr:spPr>
        <a:xfrm>
          <a:off x="660082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33</xdr:row>
      <xdr:rowOff>9525</xdr:rowOff>
    </xdr:from>
    <xdr:ext cx="600075" cy="257175"/>
    <xdr:sp>
      <xdr:nvSpPr>
        <xdr:cNvPr id="279" name="テキスト ボックス 278"/>
        <xdr:cNvSpPr txBox="1"/>
      </xdr:nvSpPr>
      <xdr:spPr>
        <a:xfrm>
          <a:off x="6000750" y="5667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xdr:nvCxnSpPr>
        <xdr:cNvPr id="280" name="直線コネクタ 279"/>
        <xdr:cNvCxnSpPr/>
      </xdr:nvCxnSpPr>
      <xdr:spPr>
        <a:xfrm>
          <a:off x="6600825"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31</xdr:row>
      <xdr:rowOff>19050</xdr:rowOff>
    </xdr:from>
    <xdr:ext cx="600075" cy="257175"/>
    <xdr:sp>
      <xdr:nvSpPr>
        <xdr:cNvPr id="281" name="テキスト ボックス 280"/>
        <xdr:cNvSpPr txBox="1"/>
      </xdr:nvSpPr>
      <xdr:spPr>
        <a:xfrm>
          <a:off x="6000750" y="5334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xdr:nvCxnSpPr>
        <xdr:cNvPr id="282" name="直線コネクタ 281"/>
        <xdr:cNvCxnSpPr/>
      </xdr:nvCxnSpPr>
      <xdr:spPr>
        <a:xfrm>
          <a:off x="6600825"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29</xdr:row>
      <xdr:rowOff>38100</xdr:rowOff>
    </xdr:from>
    <xdr:ext cx="600075" cy="257175"/>
    <xdr:sp>
      <xdr:nvSpPr>
        <xdr:cNvPr id="283" name="テキスト ボックス 282"/>
        <xdr:cNvSpPr txBox="1"/>
      </xdr:nvSpPr>
      <xdr:spPr>
        <a:xfrm>
          <a:off x="6000750" y="5010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4" name="直線コネクタ 283"/>
        <xdr:cNvCxnSpPr/>
      </xdr:nvCxn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27</xdr:row>
      <xdr:rowOff>57150</xdr:rowOff>
    </xdr:from>
    <xdr:ext cx="600075" cy="257175"/>
    <xdr:sp>
      <xdr:nvSpPr>
        <xdr:cNvPr id="285" name="テキスト ボックス 284"/>
        <xdr:cNvSpPr txBox="1"/>
      </xdr:nvSpPr>
      <xdr:spPr>
        <a:xfrm>
          <a:off x="600075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6" name="補助費等グラフ枠"/>
        <xdr:cNvSpPr/>
      </xdr:nvSpPr>
      <xdr:spPr>
        <a:xfrm>
          <a:off x="660082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xdr:nvCxnSpPr>
        <xdr:cNvPr id="287" name="直線コネクタ 286"/>
        <xdr:cNvCxnSpPr/>
      </xdr:nvCxnSpPr>
      <xdr:spPr>
        <a:xfrm flipV="1">
          <a:off x="10477500" y="5200650"/>
          <a:ext cx="0" cy="1409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95250</xdr:rowOff>
    </xdr:from>
    <xdr:ext cx="533400" cy="257175"/>
    <xdr:sp>
      <xdr:nvSpPr>
        <xdr:cNvPr id="288" name="補助費等最小値テキスト"/>
        <xdr:cNvSpPr txBox="1"/>
      </xdr:nvSpPr>
      <xdr:spPr>
        <a:xfrm>
          <a:off x="10525125" y="66103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53,813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xdr:nvCxnSpPr>
        <xdr:cNvPr id="289" name="直線コネクタ 288"/>
        <xdr:cNvCxnSpPr/>
      </xdr:nvCxnSpPr>
      <xdr:spPr>
        <a:xfrm>
          <a:off x="10391775" y="6610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9525</xdr:rowOff>
    </xdr:from>
    <xdr:ext cx="600075" cy="257175"/>
    <xdr:sp>
      <xdr:nvSpPr>
        <xdr:cNvPr id="290" name="補助費等最大値テキスト"/>
        <xdr:cNvSpPr txBox="1"/>
      </xdr:nvSpPr>
      <xdr:spPr>
        <a:xfrm>
          <a:off x="10525125" y="49815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484,835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xdr:nvCxnSpPr>
        <xdr:cNvPr id="291" name="直線コネクタ 290"/>
        <xdr:cNvCxnSpPr/>
      </xdr:nvCxnSpPr>
      <xdr:spPr>
        <a:xfrm>
          <a:off x="10391775" y="5200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51584</xdr:rowOff>
    </xdr:from>
    <xdr:to>
      <xdr:col>55</xdr:col>
      <xdr:colOff>0</xdr:colOff>
      <xdr:row>37</xdr:row>
      <xdr:rowOff>53750</xdr:rowOff>
    </xdr:to>
    <xdr:cxnSp>
      <xdr:nvCxnSpPr>
        <xdr:cNvPr id="292" name="直線コネクタ 291"/>
        <xdr:cNvCxnSpPr/>
      </xdr:nvCxnSpPr>
      <xdr:spPr>
        <a:xfrm>
          <a:off x="9639300" y="63912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35</xdr:row>
      <xdr:rowOff>66675</xdr:rowOff>
    </xdr:from>
    <xdr:ext cx="600075" cy="257175"/>
    <xdr:sp>
      <xdr:nvSpPr>
        <xdr:cNvPr id="293" name="補助費等平均値テキスト"/>
        <xdr:cNvSpPr txBox="1"/>
      </xdr:nvSpPr>
      <xdr:spPr>
        <a:xfrm>
          <a:off x="10525125" y="60674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159,037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fLocksText="0">
      <xdr:nvSpPr>
        <xdr:cNvPr id="294" name="フローチャート: 判断 293"/>
        <xdr:cNvSpPr/>
      </xdr:nvSpPr>
      <xdr:spPr>
        <a:xfrm>
          <a:off x="10429875"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37</xdr:row>
      <xdr:rowOff>51584</xdr:rowOff>
    </xdr:from>
    <xdr:to>
      <xdr:col>50</xdr:col>
      <xdr:colOff>114300</xdr:colOff>
      <xdr:row>37</xdr:row>
      <xdr:rowOff>115116</xdr:rowOff>
    </xdr:to>
    <xdr:cxnSp>
      <xdr:nvCxnSpPr>
        <xdr:cNvPr id="295" name="直線コネクタ 294"/>
        <xdr:cNvCxnSpPr/>
      </xdr:nvCxnSpPr>
      <xdr:spPr>
        <a:xfrm flipV="1">
          <a:off x="8753475" y="63912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fLocksText="0">
      <xdr:nvSpPr>
        <xdr:cNvPr id="296" name="フローチャート: 判断 295"/>
        <xdr:cNvSpPr/>
      </xdr:nvSpPr>
      <xdr:spPr>
        <a:xfrm>
          <a:off x="9591675" y="6238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35</xdr:row>
      <xdr:rowOff>19050</xdr:rowOff>
    </xdr:from>
    <xdr:ext cx="600075" cy="257175"/>
    <xdr:sp>
      <xdr:nvSpPr>
        <xdr:cNvPr id="297" name="テキスト ボックス 296"/>
        <xdr:cNvSpPr txBox="1"/>
      </xdr:nvSpPr>
      <xdr:spPr>
        <a:xfrm>
          <a:off x="9334500" y="60198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94068</xdr:rowOff>
    </xdr:from>
    <xdr:to>
      <xdr:col>45</xdr:col>
      <xdr:colOff>177800</xdr:colOff>
      <xdr:row>37</xdr:row>
      <xdr:rowOff>115116</xdr:rowOff>
    </xdr:to>
    <xdr:cxnSp>
      <xdr:nvCxnSpPr>
        <xdr:cNvPr id="298" name="直線コネクタ 297"/>
        <xdr:cNvCxnSpPr/>
      </xdr:nvCxnSpPr>
      <xdr:spPr>
        <a:xfrm>
          <a:off x="7858125" y="5924550"/>
          <a:ext cx="885825" cy="5334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fLocksText="0">
      <xdr:nvSpPr>
        <xdr:cNvPr id="299" name="フローチャート: 判断 298"/>
        <xdr:cNvSpPr/>
      </xdr:nvSpPr>
      <xdr:spPr>
        <a:xfrm>
          <a:off x="8696325" y="627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35</xdr:row>
      <xdr:rowOff>57150</xdr:rowOff>
    </xdr:from>
    <xdr:ext cx="600075" cy="257175"/>
    <xdr:sp>
      <xdr:nvSpPr>
        <xdr:cNvPr id="300" name="テキスト ボックス 299"/>
        <xdr:cNvSpPr txBox="1"/>
      </xdr:nvSpPr>
      <xdr:spPr>
        <a:xfrm>
          <a:off x="8448675" y="6057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139,739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94068</xdr:rowOff>
    </xdr:from>
    <xdr:to>
      <xdr:col>41</xdr:col>
      <xdr:colOff>50800</xdr:colOff>
      <xdr:row>37</xdr:row>
      <xdr:rowOff>137238</xdr:rowOff>
    </xdr:to>
    <xdr:cxnSp>
      <xdr:nvCxnSpPr>
        <xdr:cNvPr id="301" name="直線コネクタ 300"/>
        <xdr:cNvCxnSpPr/>
      </xdr:nvCxnSpPr>
      <xdr:spPr>
        <a:xfrm flipV="1">
          <a:off x="6972300" y="5924550"/>
          <a:ext cx="885825" cy="561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fLocksText="0">
      <xdr:nvSpPr>
        <xdr:cNvPr id="302" name="フローチャート: 判断 301"/>
        <xdr:cNvSpPr/>
      </xdr:nvSpPr>
      <xdr:spPr>
        <a:xfrm>
          <a:off x="7810500" y="597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35</xdr:row>
      <xdr:rowOff>57150</xdr:rowOff>
    </xdr:from>
    <xdr:ext cx="600075" cy="257175"/>
    <xdr:sp>
      <xdr:nvSpPr>
        <xdr:cNvPr id="303" name="テキスト ボックス 302"/>
        <xdr:cNvSpPr txBox="1"/>
      </xdr:nvSpPr>
      <xdr:spPr>
        <a:xfrm>
          <a:off x="7553325" y="6057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234,460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fLocksText="0">
      <xdr:nvSpPr>
        <xdr:cNvPr id="304" name="フローチャート: 判断 303"/>
        <xdr:cNvSpPr/>
      </xdr:nvSpPr>
      <xdr:spPr>
        <a:xfrm>
          <a:off x="6924675" y="6362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35</xdr:row>
      <xdr:rowOff>133350</xdr:rowOff>
    </xdr:from>
    <xdr:ext cx="600075" cy="257175"/>
    <xdr:sp>
      <xdr:nvSpPr>
        <xdr:cNvPr id="305" name="テキスト ボックス 304"/>
        <xdr:cNvSpPr txBox="1"/>
      </xdr:nvSpPr>
      <xdr:spPr>
        <a:xfrm>
          <a:off x="6667500" y="61341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114,367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6" name="テキスト ボックス 305"/>
        <xdr:cNvSpPr txBox="1"/>
      </xdr:nvSpPr>
      <xdr:spPr>
        <a:xfrm>
          <a:off x="102870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7" name="テキスト ボックス 306"/>
        <xdr:cNvSpPr txBox="1"/>
      </xdr:nvSpPr>
      <xdr:spPr>
        <a:xfrm>
          <a:off x="944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8" name="テキスト ボックス 307"/>
        <xdr:cNvSpPr txBox="1"/>
      </xdr:nvSpPr>
      <xdr:spPr>
        <a:xfrm>
          <a:off x="855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9" name="テキスト ボックス 308"/>
        <xdr:cNvSpPr txBox="1"/>
      </xdr:nvSpPr>
      <xdr:spPr>
        <a:xfrm>
          <a:off x="766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10" name="テキスト ボックス 309"/>
        <xdr:cNvSpPr txBox="1"/>
      </xdr:nvSpPr>
      <xdr:spPr>
        <a:xfrm>
          <a:off x="678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2950</xdr:rowOff>
    </xdr:from>
    <xdr:to>
      <xdr:col>55</xdr:col>
      <xdr:colOff>50800</xdr:colOff>
      <xdr:row>37</xdr:row>
      <xdr:rowOff>104550</xdr:rowOff>
    </xdr:to>
    <xdr:sp fLocksText="0">
      <xdr:nvSpPr>
        <xdr:cNvPr id="311" name="楕円 310"/>
        <xdr:cNvSpPr/>
      </xdr:nvSpPr>
      <xdr:spPr>
        <a:xfrm>
          <a:off x="10429875" y="6343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36</xdr:row>
      <xdr:rowOff>152400</xdr:rowOff>
    </xdr:from>
    <xdr:ext cx="600075" cy="257175"/>
    <xdr:sp>
      <xdr:nvSpPr>
        <xdr:cNvPr id="312" name="補助費等該当値テキスト"/>
        <xdr:cNvSpPr txBox="1"/>
      </xdr:nvSpPr>
      <xdr:spPr>
        <a:xfrm>
          <a:off x="10525125" y="6324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118,819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xdr:rowOff>
    </xdr:from>
    <xdr:to>
      <xdr:col>50</xdr:col>
      <xdr:colOff>165100</xdr:colOff>
      <xdr:row>37</xdr:row>
      <xdr:rowOff>102384</xdr:rowOff>
    </xdr:to>
    <xdr:sp fLocksText="0">
      <xdr:nvSpPr>
        <xdr:cNvPr id="313" name="楕円 312"/>
        <xdr:cNvSpPr/>
      </xdr:nvSpPr>
      <xdr:spPr>
        <a:xfrm>
          <a:off x="9591675" y="6343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37</xdr:row>
      <xdr:rowOff>95250</xdr:rowOff>
    </xdr:from>
    <xdr:ext cx="600075" cy="257175"/>
    <xdr:sp>
      <xdr:nvSpPr>
        <xdr:cNvPr id="314" name="テキスト ボックス 313"/>
        <xdr:cNvSpPr txBox="1"/>
      </xdr:nvSpPr>
      <xdr:spPr>
        <a:xfrm>
          <a:off x="9334500" y="6438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119,482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64316</xdr:rowOff>
    </xdr:from>
    <xdr:to>
      <xdr:col>46</xdr:col>
      <xdr:colOff>38100</xdr:colOff>
      <xdr:row>37</xdr:row>
      <xdr:rowOff>165915</xdr:rowOff>
    </xdr:to>
    <xdr:sp fLocksText="0">
      <xdr:nvSpPr>
        <xdr:cNvPr id="315" name="楕円 314"/>
        <xdr:cNvSpPr/>
      </xdr:nvSpPr>
      <xdr:spPr>
        <a:xfrm>
          <a:off x="8696325" y="6410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37</xdr:row>
      <xdr:rowOff>152400</xdr:rowOff>
    </xdr:from>
    <xdr:ext cx="600075" cy="257175"/>
    <xdr:sp>
      <xdr:nvSpPr>
        <xdr:cNvPr id="316" name="テキスト ボックス 315"/>
        <xdr:cNvSpPr txBox="1"/>
      </xdr:nvSpPr>
      <xdr:spPr>
        <a:xfrm>
          <a:off x="8448675" y="64960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100,028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43268</xdr:rowOff>
    </xdr:from>
    <xdr:to>
      <xdr:col>41</xdr:col>
      <xdr:colOff>101600</xdr:colOff>
      <xdr:row>34</xdr:row>
      <xdr:rowOff>144868</xdr:rowOff>
    </xdr:to>
    <xdr:sp fLocksText="0">
      <xdr:nvSpPr>
        <xdr:cNvPr id="317" name="楕円 316"/>
        <xdr:cNvSpPr/>
      </xdr:nvSpPr>
      <xdr:spPr>
        <a:xfrm>
          <a:off x="7810500" y="587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32</xdr:row>
      <xdr:rowOff>161925</xdr:rowOff>
    </xdr:from>
    <xdr:ext cx="600075" cy="257175"/>
    <xdr:sp>
      <xdr:nvSpPr>
        <xdr:cNvPr id="318" name="テキスト ボックス 317"/>
        <xdr:cNvSpPr txBox="1"/>
      </xdr:nvSpPr>
      <xdr:spPr>
        <a:xfrm>
          <a:off x="7553325" y="56483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263,973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86438</xdr:rowOff>
    </xdr:from>
    <xdr:to>
      <xdr:col>36</xdr:col>
      <xdr:colOff>165100</xdr:colOff>
      <xdr:row>38</xdr:row>
      <xdr:rowOff>16588</xdr:rowOff>
    </xdr:to>
    <xdr:sp fLocksText="0">
      <xdr:nvSpPr>
        <xdr:cNvPr id="319" name="楕円 318"/>
        <xdr:cNvSpPr/>
      </xdr:nvSpPr>
      <xdr:spPr>
        <a:xfrm>
          <a:off x="6924675" y="6429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38</xdr:row>
      <xdr:rowOff>9525</xdr:rowOff>
    </xdr:from>
    <xdr:ext cx="533400" cy="257175"/>
    <xdr:sp>
      <xdr:nvSpPr>
        <xdr:cNvPr id="320" name="テキスト ボックス 319"/>
        <xdr:cNvSpPr txBox="1"/>
      </xdr:nvSpPr>
      <xdr:spPr>
        <a:xfrm>
          <a:off x="6696075" y="6524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93,254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1" name="正方形/長方形 320"/>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2" name="正方形/長方形 321"/>
        <xdr:cNvSpPr/>
      </xdr:nvSpPr>
      <xdr:spPr>
        <a:xfrm>
          <a:off x="6734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3" name="正方形/長方形 322"/>
        <xdr:cNvSpPr/>
      </xdr:nvSpPr>
      <xdr:spPr>
        <a:xfrm>
          <a:off x="6734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4" name="正方形/長方形 323"/>
        <xdr:cNvSpPr/>
      </xdr:nvSpPr>
      <xdr:spPr>
        <a:xfrm>
          <a:off x="7743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5" name="正方形/長方形 324"/>
        <xdr:cNvSpPr/>
      </xdr:nvSpPr>
      <xdr:spPr>
        <a:xfrm>
          <a:off x="7743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60,753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6" name="正方形/長方形 325"/>
        <xdr:cNvSpPr/>
      </xdr:nvSpPr>
      <xdr:spPr>
        <a:xfrm>
          <a:off x="8886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7" name="正方形/長方形 326"/>
        <xdr:cNvSpPr/>
      </xdr:nvSpPr>
      <xdr:spPr>
        <a:xfrm>
          <a:off x="8886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68,620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8" name="正方形/長方形 327"/>
        <xdr:cNvSpPr/>
      </xdr:nvSpPr>
      <xdr:spPr>
        <a:xfrm>
          <a:off x="660082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9" name="テキスト ボックス 328"/>
        <xdr:cNvSpPr txBox="1"/>
      </xdr:nvSpPr>
      <xdr:spPr>
        <a:xfrm>
          <a:off x="6562725"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30" name="直線コネクタ 329"/>
        <xdr:cNvCxnSpPr/>
      </xdr:nvCxn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xdr:nvCxnSpPr>
        <xdr:cNvPr id="331" name="直線コネクタ 330"/>
        <xdr:cNvCxnSpPr/>
      </xdr:nvCxnSpPr>
      <xdr:spPr>
        <a:xfrm>
          <a:off x="6600825"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57</xdr:row>
      <xdr:rowOff>171450</xdr:rowOff>
    </xdr:from>
    <xdr:ext cx="247650" cy="257175"/>
    <xdr:sp>
      <xdr:nvSpPr>
        <xdr:cNvPr id="332" name="テキスト ボックス 331"/>
        <xdr:cNvSpPr txBox="1"/>
      </xdr:nvSpPr>
      <xdr:spPr>
        <a:xfrm>
          <a:off x="6353175" y="9944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xdr:nvCxnSpPr>
        <xdr:cNvPr id="333" name="直線コネクタ 332"/>
        <xdr:cNvCxnSpPr/>
      </xdr:nvCxnSpPr>
      <xdr:spPr>
        <a:xfrm>
          <a:off x="6600825"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55</xdr:row>
      <xdr:rowOff>57150</xdr:rowOff>
    </xdr:from>
    <xdr:ext cx="685800" cy="257175"/>
    <xdr:sp>
      <xdr:nvSpPr>
        <xdr:cNvPr id="334" name="テキスト ボックス 333"/>
        <xdr:cNvSpPr txBox="1"/>
      </xdr:nvSpPr>
      <xdr:spPr>
        <a:xfrm>
          <a:off x="5915025" y="94869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xdr:nvCxnSpPr>
        <xdr:cNvPr id="335" name="直線コネクタ 334"/>
        <xdr:cNvCxnSpPr/>
      </xdr:nvCxnSpPr>
      <xdr:spPr>
        <a:xfrm>
          <a:off x="6600825"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114300</xdr:rowOff>
    </xdr:from>
    <xdr:ext cx="685800" cy="257175"/>
    <xdr:sp>
      <xdr:nvSpPr>
        <xdr:cNvPr id="336" name="テキスト ボックス 335"/>
        <xdr:cNvSpPr txBox="1"/>
      </xdr:nvSpPr>
      <xdr:spPr>
        <a:xfrm>
          <a:off x="5915025" y="90297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xdr:nvCxnSpPr>
        <xdr:cNvPr id="337" name="直線コネクタ 336"/>
        <xdr:cNvCxnSpPr/>
      </xdr:nvCxnSpPr>
      <xdr:spPr>
        <a:xfrm>
          <a:off x="6600825"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49</xdr:row>
      <xdr:rowOff>171450</xdr:rowOff>
    </xdr:from>
    <xdr:ext cx="685800" cy="257175"/>
    <xdr:sp>
      <xdr:nvSpPr>
        <xdr:cNvPr id="338" name="テキスト ボックス 337"/>
        <xdr:cNvSpPr txBox="1"/>
      </xdr:nvSpPr>
      <xdr:spPr>
        <a:xfrm>
          <a:off x="5915025" y="85725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39" name="直線コネクタ 338"/>
        <xdr:cNvCxnSpPr/>
      </xdr:nvCxn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47</xdr:row>
      <xdr:rowOff>57150</xdr:rowOff>
    </xdr:from>
    <xdr:ext cx="685800" cy="257175"/>
    <xdr:sp>
      <xdr:nvSpPr>
        <xdr:cNvPr id="340" name="テキスト ボックス 339"/>
        <xdr:cNvSpPr txBox="1"/>
      </xdr:nvSpPr>
      <xdr:spPr>
        <a:xfrm>
          <a:off x="5915025"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1" name="普通建設事業費グラフ枠"/>
        <xdr:cNvSpPr/>
      </xdr:nvSpPr>
      <xdr:spPr>
        <a:xfrm>
          <a:off x="660082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xdr:nvCxnSpPr>
        <xdr:cNvPr id="342" name="直線コネクタ 341"/>
        <xdr:cNvCxnSpPr/>
      </xdr:nvCxnSpPr>
      <xdr:spPr>
        <a:xfrm flipV="1">
          <a:off x="10477500" y="8810625"/>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142875</xdr:rowOff>
    </xdr:from>
    <xdr:ext cx="533400" cy="257175"/>
    <xdr:sp>
      <xdr:nvSpPr>
        <xdr:cNvPr id="343" name="普通建設事業費最小値テキスト"/>
        <xdr:cNvSpPr txBox="1"/>
      </xdr:nvSpPr>
      <xdr:spPr>
        <a:xfrm>
          <a:off x="10525125" y="10086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10,146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xdr:nvCxnSpPr>
        <xdr:cNvPr id="344" name="直線コネクタ 343"/>
        <xdr:cNvCxnSpPr/>
      </xdr:nvCxnSpPr>
      <xdr:spPr>
        <a:xfrm>
          <a:off x="10391775" y="10077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50</xdr:row>
      <xdr:rowOff>19050</xdr:rowOff>
    </xdr:from>
    <xdr:ext cx="685800" cy="257175"/>
    <xdr:sp>
      <xdr:nvSpPr>
        <xdr:cNvPr id="345" name="普通建設事業費最大値テキスト"/>
        <xdr:cNvSpPr txBox="1"/>
      </xdr:nvSpPr>
      <xdr:spPr>
        <a:xfrm>
          <a:off x="10525125" y="859155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2,776,695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xdr:nvCxnSpPr>
        <xdr:cNvPr id="346" name="直線コネクタ 345"/>
        <xdr:cNvCxnSpPr/>
      </xdr:nvCxnSpPr>
      <xdr:spPr>
        <a:xfrm>
          <a:off x="10391775" y="8810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126136</xdr:rowOff>
    </xdr:from>
    <xdr:to>
      <xdr:col>55</xdr:col>
      <xdr:colOff>0</xdr:colOff>
      <xdr:row>58</xdr:row>
      <xdr:rowOff>128536</xdr:rowOff>
    </xdr:to>
    <xdr:cxnSp>
      <xdr:nvCxnSpPr>
        <xdr:cNvPr id="347" name="直線コネクタ 346"/>
        <xdr:cNvCxnSpPr/>
      </xdr:nvCxnSpPr>
      <xdr:spPr>
        <a:xfrm>
          <a:off x="9639300" y="10067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57</xdr:row>
      <xdr:rowOff>38100</xdr:rowOff>
    </xdr:from>
    <xdr:ext cx="600075" cy="257175"/>
    <xdr:sp>
      <xdr:nvSpPr>
        <xdr:cNvPr id="348" name="普通建設事業費平均値テキスト"/>
        <xdr:cNvSpPr txBox="1"/>
      </xdr:nvSpPr>
      <xdr:spPr>
        <a:xfrm>
          <a:off x="10525125" y="98107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165,181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fLocksText="0">
      <xdr:nvSpPr>
        <xdr:cNvPr id="349" name="フローチャート: 判断 348"/>
        <xdr:cNvSpPr/>
      </xdr:nvSpPr>
      <xdr:spPr>
        <a:xfrm>
          <a:off x="10429875" y="995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58</xdr:row>
      <xdr:rowOff>123054</xdr:rowOff>
    </xdr:from>
    <xdr:to>
      <xdr:col>50</xdr:col>
      <xdr:colOff>114300</xdr:colOff>
      <xdr:row>58</xdr:row>
      <xdr:rowOff>126136</xdr:rowOff>
    </xdr:to>
    <xdr:cxnSp>
      <xdr:nvCxnSpPr>
        <xdr:cNvPr id="350" name="直線コネクタ 349"/>
        <xdr:cNvCxnSpPr/>
      </xdr:nvCxnSpPr>
      <xdr:spPr>
        <a:xfrm>
          <a:off x="8753475"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fLocksText="0">
      <xdr:nvSpPr>
        <xdr:cNvPr id="351" name="フローチャート: 判断 350"/>
        <xdr:cNvSpPr/>
      </xdr:nvSpPr>
      <xdr:spPr>
        <a:xfrm>
          <a:off x="9591675" y="9963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0</xdr:colOff>
      <xdr:row>56</xdr:row>
      <xdr:rowOff>142875</xdr:rowOff>
    </xdr:from>
    <xdr:ext cx="600075" cy="257175"/>
    <xdr:sp>
      <xdr:nvSpPr>
        <xdr:cNvPr id="352" name="テキスト ボックス 351"/>
        <xdr:cNvSpPr txBox="1"/>
      </xdr:nvSpPr>
      <xdr:spPr>
        <a:xfrm>
          <a:off x="9334500" y="9744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146,367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111882</xdr:rowOff>
    </xdr:from>
    <xdr:to>
      <xdr:col>45</xdr:col>
      <xdr:colOff>177800</xdr:colOff>
      <xdr:row>58</xdr:row>
      <xdr:rowOff>123054</xdr:rowOff>
    </xdr:to>
    <xdr:cxnSp>
      <xdr:nvCxnSpPr>
        <xdr:cNvPr id="353" name="直線コネクタ 352"/>
        <xdr:cNvCxnSpPr/>
      </xdr:nvCxnSpPr>
      <xdr:spPr>
        <a:xfrm>
          <a:off x="7858125" y="10058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fLocksText="0">
      <xdr:nvSpPr>
        <xdr:cNvPr id="354" name="フローチャート: 判断 353"/>
        <xdr:cNvSpPr/>
      </xdr:nvSpPr>
      <xdr:spPr>
        <a:xfrm>
          <a:off x="8696325" y="9972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66675</xdr:colOff>
      <xdr:row>56</xdr:row>
      <xdr:rowOff>142875</xdr:rowOff>
    </xdr:from>
    <xdr:ext cx="600075" cy="257175"/>
    <xdr:sp>
      <xdr:nvSpPr>
        <xdr:cNvPr id="355" name="テキスト ボックス 354"/>
        <xdr:cNvSpPr txBox="1"/>
      </xdr:nvSpPr>
      <xdr:spPr>
        <a:xfrm>
          <a:off x="8448675" y="9744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138,402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64938</xdr:rowOff>
    </xdr:from>
    <xdr:to>
      <xdr:col>41</xdr:col>
      <xdr:colOff>50800</xdr:colOff>
      <xdr:row>58</xdr:row>
      <xdr:rowOff>111882</xdr:rowOff>
    </xdr:to>
    <xdr:cxnSp>
      <xdr:nvCxnSpPr>
        <xdr:cNvPr id="356" name="直線コネクタ 355"/>
        <xdr:cNvCxnSpPr/>
      </xdr:nvCxnSpPr>
      <xdr:spPr>
        <a:xfrm>
          <a:off x="6972300" y="100107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fLocksText="0">
      <xdr:nvSpPr>
        <xdr:cNvPr id="357" name="フローチャート: 判断 356"/>
        <xdr:cNvSpPr/>
      </xdr:nvSpPr>
      <xdr:spPr>
        <a:xfrm>
          <a:off x="7810500" y="9972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123825</xdr:colOff>
      <xdr:row>56</xdr:row>
      <xdr:rowOff>152400</xdr:rowOff>
    </xdr:from>
    <xdr:ext cx="600075" cy="257175"/>
    <xdr:sp>
      <xdr:nvSpPr>
        <xdr:cNvPr id="358" name="テキスト ボックス 357"/>
        <xdr:cNvSpPr txBox="1"/>
      </xdr:nvSpPr>
      <xdr:spPr>
        <a:xfrm>
          <a:off x="7553325" y="9753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125,391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fLocksText="0">
      <xdr:nvSpPr>
        <xdr:cNvPr id="359" name="フローチャート: 判断 358"/>
        <xdr:cNvSpPr/>
      </xdr:nvSpPr>
      <xdr:spPr>
        <a:xfrm>
          <a:off x="6924675" y="9963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58</xdr:row>
      <xdr:rowOff>114300</xdr:rowOff>
    </xdr:from>
    <xdr:ext cx="600075" cy="257175"/>
    <xdr:sp>
      <xdr:nvSpPr>
        <xdr:cNvPr id="360" name="テキスト ボックス 359"/>
        <xdr:cNvSpPr txBox="1"/>
      </xdr:nvSpPr>
      <xdr:spPr>
        <a:xfrm>
          <a:off x="6667500" y="100584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145,139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1" name="テキスト ボックス 360"/>
        <xdr:cNvSpPr txBox="1"/>
      </xdr:nvSpPr>
      <xdr:spPr>
        <a:xfrm>
          <a:off x="102870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2" name="テキスト ボックス 361"/>
        <xdr:cNvSpPr txBox="1"/>
      </xdr:nvSpPr>
      <xdr:spPr>
        <a:xfrm>
          <a:off x="944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3" name="テキスト ボックス 362"/>
        <xdr:cNvSpPr txBox="1"/>
      </xdr:nvSpPr>
      <xdr:spPr>
        <a:xfrm>
          <a:off x="855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4" name="テキスト ボックス 363"/>
        <xdr:cNvSpPr txBox="1"/>
      </xdr:nvSpPr>
      <xdr:spPr>
        <a:xfrm>
          <a:off x="766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5" name="テキスト ボックス 364"/>
        <xdr:cNvSpPr txBox="1"/>
      </xdr:nvSpPr>
      <xdr:spPr>
        <a:xfrm>
          <a:off x="678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77736</xdr:rowOff>
    </xdr:from>
    <xdr:to>
      <xdr:col>55</xdr:col>
      <xdr:colOff>50800</xdr:colOff>
      <xdr:row>59</xdr:row>
      <xdr:rowOff>7886</xdr:rowOff>
    </xdr:to>
    <xdr:sp fLocksText="0">
      <xdr:nvSpPr>
        <xdr:cNvPr id="366" name="楕円 365"/>
        <xdr:cNvSpPr/>
      </xdr:nvSpPr>
      <xdr:spPr>
        <a:xfrm>
          <a:off x="104298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57</xdr:row>
      <xdr:rowOff>161925</xdr:rowOff>
    </xdr:from>
    <xdr:ext cx="533400" cy="257175"/>
    <xdr:sp>
      <xdr:nvSpPr>
        <xdr:cNvPr id="367" name="普通建設事業費該当値テキスト"/>
        <xdr:cNvSpPr txBox="1"/>
      </xdr:nvSpPr>
      <xdr:spPr>
        <a:xfrm>
          <a:off x="10525125" y="9934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24,417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75336</xdr:rowOff>
    </xdr:from>
    <xdr:to>
      <xdr:col>50</xdr:col>
      <xdr:colOff>165100</xdr:colOff>
      <xdr:row>59</xdr:row>
      <xdr:rowOff>5486</xdr:rowOff>
    </xdr:to>
    <xdr:sp fLocksText="0">
      <xdr:nvSpPr>
        <xdr:cNvPr id="368" name="楕円 367"/>
        <xdr:cNvSpPr/>
      </xdr:nvSpPr>
      <xdr:spPr>
        <a:xfrm>
          <a:off x="95916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58</xdr:row>
      <xdr:rowOff>171450</xdr:rowOff>
    </xdr:from>
    <xdr:ext cx="533400" cy="257175"/>
    <xdr:sp>
      <xdr:nvSpPr>
        <xdr:cNvPr id="369" name="テキスト ボックス 368"/>
        <xdr:cNvSpPr txBox="1"/>
      </xdr:nvSpPr>
      <xdr:spPr>
        <a:xfrm>
          <a:off x="9363075" y="10115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29,667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72254</xdr:rowOff>
    </xdr:from>
    <xdr:to>
      <xdr:col>46</xdr:col>
      <xdr:colOff>38100</xdr:colOff>
      <xdr:row>59</xdr:row>
      <xdr:rowOff>2404</xdr:rowOff>
    </xdr:to>
    <xdr:sp fLocksText="0">
      <xdr:nvSpPr>
        <xdr:cNvPr id="370" name="楕円 369"/>
        <xdr:cNvSpPr/>
      </xdr:nvSpPr>
      <xdr:spPr>
        <a:xfrm>
          <a:off x="86963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58</xdr:row>
      <xdr:rowOff>161925</xdr:rowOff>
    </xdr:from>
    <xdr:ext cx="533400" cy="257175"/>
    <xdr:sp>
      <xdr:nvSpPr>
        <xdr:cNvPr id="371" name="テキスト ボックス 370"/>
        <xdr:cNvSpPr txBox="1"/>
      </xdr:nvSpPr>
      <xdr:spPr>
        <a:xfrm>
          <a:off x="8477250" y="10106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36,409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61082</xdr:rowOff>
    </xdr:from>
    <xdr:to>
      <xdr:col>41</xdr:col>
      <xdr:colOff>101600</xdr:colOff>
      <xdr:row>58</xdr:row>
      <xdr:rowOff>162682</xdr:rowOff>
    </xdr:to>
    <xdr:sp fLocksText="0">
      <xdr:nvSpPr>
        <xdr:cNvPr id="372" name="楕円 371"/>
        <xdr:cNvSpPr/>
      </xdr:nvSpPr>
      <xdr:spPr>
        <a:xfrm>
          <a:off x="7810500" y="10001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58</xdr:row>
      <xdr:rowOff>152400</xdr:rowOff>
    </xdr:from>
    <xdr:ext cx="533400" cy="257175"/>
    <xdr:sp>
      <xdr:nvSpPr>
        <xdr:cNvPr id="373" name="テキスト ボックス 372"/>
        <xdr:cNvSpPr txBox="1"/>
      </xdr:nvSpPr>
      <xdr:spPr>
        <a:xfrm>
          <a:off x="7591425" y="10096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60,845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14138</xdr:rowOff>
    </xdr:from>
    <xdr:to>
      <xdr:col>36</xdr:col>
      <xdr:colOff>165100</xdr:colOff>
      <xdr:row>58</xdr:row>
      <xdr:rowOff>115738</xdr:rowOff>
    </xdr:to>
    <xdr:sp fLocksText="0">
      <xdr:nvSpPr>
        <xdr:cNvPr id="374" name="楕円 373"/>
        <xdr:cNvSpPr/>
      </xdr:nvSpPr>
      <xdr:spPr>
        <a:xfrm>
          <a:off x="6924675" y="9953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0</xdr:colOff>
      <xdr:row>56</xdr:row>
      <xdr:rowOff>133350</xdr:rowOff>
    </xdr:from>
    <xdr:ext cx="600075" cy="257175"/>
    <xdr:sp>
      <xdr:nvSpPr>
        <xdr:cNvPr id="375" name="テキスト ボックス 374"/>
        <xdr:cNvSpPr txBox="1"/>
      </xdr:nvSpPr>
      <xdr:spPr>
        <a:xfrm>
          <a:off x="6667500" y="97345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163,521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6" name="正方形/長方形 375"/>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7" name="正方形/長方形 376"/>
        <xdr:cNvSpPr/>
      </xdr:nvSpPr>
      <xdr:spPr>
        <a:xfrm>
          <a:off x="6734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8" name="正方形/長方形 377"/>
        <xdr:cNvSpPr/>
      </xdr:nvSpPr>
      <xdr:spPr>
        <a:xfrm>
          <a:off x="6734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50/77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79" name="正方形/長方形 378"/>
        <xdr:cNvSpPr/>
      </xdr:nvSpPr>
      <xdr:spPr>
        <a:xfrm>
          <a:off x="7743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0" name="正方形/長方形 379"/>
        <xdr:cNvSpPr/>
      </xdr:nvSpPr>
      <xdr:spPr>
        <a:xfrm>
          <a:off x="7743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14,217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1" name="正方形/長方形 380"/>
        <xdr:cNvSpPr/>
      </xdr:nvSpPr>
      <xdr:spPr>
        <a:xfrm>
          <a:off x="8886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2" name="正方形/長方形 381"/>
        <xdr:cNvSpPr/>
      </xdr:nvSpPr>
      <xdr:spPr>
        <a:xfrm>
          <a:off x="8886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11,931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3" name="正方形/長方形 382"/>
        <xdr:cNvSpPr/>
      </xdr:nvSpPr>
      <xdr:spPr>
        <a:xfrm>
          <a:off x="660082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4" name="テキスト ボックス 383"/>
        <xdr:cNvSpPr txBox="1"/>
      </xdr:nvSpPr>
      <xdr:spPr>
        <a:xfrm>
          <a:off x="6562725"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5" name="直線コネクタ 384"/>
        <xdr:cNvCxnSpPr/>
      </xdr:nvCxn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xdr:nvCxnSpPr>
        <xdr:cNvPr id="386" name="直線コネクタ 385"/>
        <xdr:cNvCxnSpPr/>
      </xdr:nvCxnSpPr>
      <xdr:spPr>
        <a:xfrm>
          <a:off x="6600825" y="13515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77</xdr:row>
      <xdr:rowOff>171450</xdr:rowOff>
    </xdr:from>
    <xdr:ext cx="247650" cy="257175"/>
    <xdr:sp>
      <xdr:nvSpPr>
        <xdr:cNvPr id="387" name="テキスト ボックス 386"/>
        <xdr:cNvSpPr txBox="1"/>
      </xdr:nvSpPr>
      <xdr:spPr>
        <a:xfrm>
          <a:off x="6353175" y="13373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xdr:nvCxnSpPr>
        <xdr:cNvPr id="388" name="直線コネクタ 387"/>
        <xdr:cNvCxnSpPr/>
      </xdr:nvCxnSpPr>
      <xdr:spPr>
        <a:xfrm>
          <a:off x="6600825" y="1305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75</xdr:row>
      <xdr:rowOff>57150</xdr:rowOff>
    </xdr:from>
    <xdr:ext cx="685800" cy="257175"/>
    <xdr:sp>
      <xdr:nvSpPr>
        <xdr:cNvPr id="389" name="テキスト ボックス 388"/>
        <xdr:cNvSpPr txBox="1"/>
      </xdr:nvSpPr>
      <xdr:spPr>
        <a:xfrm>
          <a:off x="5915025" y="129159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xdr:nvCxnSpPr>
        <xdr:cNvPr id="390" name="直線コネクタ 389"/>
        <xdr:cNvCxnSpPr/>
      </xdr:nvCxnSpPr>
      <xdr:spPr>
        <a:xfrm>
          <a:off x="6600825" y="12601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72</xdr:row>
      <xdr:rowOff>114300</xdr:rowOff>
    </xdr:from>
    <xdr:ext cx="685800" cy="257175"/>
    <xdr:sp>
      <xdr:nvSpPr>
        <xdr:cNvPr id="391" name="テキスト ボックス 390"/>
        <xdr:cNvSpPr txBox="1"/>
      </xdr:nvSpPr>
      <xdr:spPr>
        <a:xfrm>
          <a:off x="5915025" y="124587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xdr:nvCxnSpPr>
        <xdr:cNvPr id="392" name="直線コネクタ 391"/>
        <xdr:cNvCxnSpPr/>
      </xdr:nvCxnSpPr>
      <xdr:spPr>
        <a:xfrm>
          <a:off x="6600825" y="12144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69</xdr:row>
      <xdr:rowOff>171450</xdr:rowOff>
    </xdr:from>
    <xdr:ext cx="685800" cy="257175"/>
    <xdr:sp>
      <xdr:nvSpPr>
        <xdr:cNvPr id="393" name="テキスト ボックス 392"/>
        <xdr:cNvSpPr txBox="1"/>
      </xdr:nvSpPr>
      <xdr:spPr>
        <a:xfrm>
          <a:off x="5915025" y="120015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4" name="直線コネクタ 393"/>
        <xdr:cNvCxnSpPr/>
      </xdr:nvCxn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67</xdr:row>
      <xdr:rowOff>57150</xdr:rowOff>
    </xdr:from>
    <xdr:ext cx="685800" cy="257175"/>
    <xdr:sp>
      <xdr:nvSpPr>
        <xdr:cNvPr id="395" name="テキスト ボックス 394"/>
        <xdr:cNvSpPr txBox="1"/>
      </xdr:nvSpPr>
      <xdr:spPr>
        <a:xfrm>
          <a:off x="5915025" y="11544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6" name="普通建設事業費 （ うち新規整備　）グラフ枠"/>
        <xdr:cNvSpPr/>
      </xdr:nvSpPr>
      <xdr:spPr>
        <a:xfrm>
          <a:off x="660082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xdr:nvCxnSpPr>
        <xdr:cNvPr id="397" name="直線コネクタ 396"/>
        <xdr:cNvCxnSpPr/>
      </xdr:nvCxnSpPr>
      <xdr:spPr>
        <a:xfrm flipV="1">
          <a:off x="10477500" y="12287250"/>
          <a:ext cx="0" cy="1219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78</xdr:row>
      <xdr:rowOff>161925</xdr:rowOff>
    </xdr:from>
    <xdr:ext cx="247650" cy="257175"/>
    <xdr:sp>
      <xdr:nvSpPr>
        <xdr:cNvPr id="398" name="普通建設事業費 （ うち新規整備　）最小値テキスト"/>
        <xdr:cNvSpPr txBox="1"/>
      </xdr:nvSpPr>
      <xdr:spPr>
        <a:xfrm>
          <a:off x="10525125" y="135350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xdr:nvCxnSpPr>
        <xdr:cNvPr id="399" name="直線コネクタ 398"/>
        <xdr:cNvCxnSpPr/>
      </xdr:nvCxnSpPr>
      <xdr:spPr>
        <a:xfrm>
          <a:off x="10391775" y="13515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70</xdr:row>
      <xdr:rowOff>66675</xdr:rowOff>
    </xdr:from>
    <xdr:ext cx="685800" cy="257175"/>
    <xdr:sp>
      <xdr:nvSpPr>
        <xdr:cNvPr id="400" name="普通建設事業費 （ うち新規整備　）最大値テキスト"/>
        <xdr:cNvSpPr txBox="1"/>
      </xdr:nvSpPr>
      <xdr:spPr>
        <a:xfrm>
          <a:off x="10525125" y="12068175"/>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2,672,941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xdr:nvCxnSpPr>
        <xdr:cNvPr id="401" name="直線コネクタ 400"/>
        <xdr:cNvCxnSpPr/>
      </xdr:nvCxnSpPr>
      <xdr:spPr>
        <a:xfrm>
          <a:off x="10391775" y="12287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136933</xdr:rowOff>
    </xdr:from>
    <xdr:to>
      <xdr:col>55</xdr:col>
      <xdr:colOff>0</xdr:colOff>
      <xdr:row>78</xdr:row>
      <xdr:rowOff>137142</xdr:rowOff>
    </xdr:to>
    <xdr:cxnSp>
      <xdr:nvCxnSpPr>
        <xdr:cNvPr id="402" name="直線コネクタ 401"/>
        <xdr:cNvCxnSpPr/>
      </xdr:nvCxnSpPr>
      <xdr:spPr>
        <a:xfrm>
          <a:off x="9639300" y="135064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85725</xdr:rowOff>
    </xdr:from>
    <xdr:ext cx="533400" cy="257175"/>
    <xdr:sp>
      <xdr:nvSpPr>
        <xdr:cNvPr id="403" name="普通建設事業費 （ うち新規整備　）平均値テキスト"/>
        <xdr:cNvSpPr txBox="1"/>
      </xdr:nvSpPr>
      <xdr:spPr>
        <a:xfrm>
          <a:off x="10525125" y="132873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62,188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fLocksText="0">
      <xdr:nvSpPr>
        <xdr:cNvPr id="404" name="フローチャート: 判断 403"/>
        <xdr:cNvSpPr/>
      </xdr:nvSpPr>
      <xdr:spPr>
        <a:xfrm>
          <a:off x="10429875" y="13430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78</xdr:row>
      <xdr:rowOff>136558</xdr:rowOff>
    </xdr:from>
    <xdr:to>
      <xdr:col>50</xdr:col>
      <xdr:colOff>114300</xdr:colOff>
      <xdr:row>78</xdr:row>
      <xdr:rowOff>136933</xdr:rowOff>
    </xdr:to>
    <xdr:cxnSp>
      <xdr:nvCxnSpPr>
        <xdr:cNvPr id="405" name="直線コネクタ 404"/>
        <xdr:cNvCxnSpPr/>
      </xdr:nvCxnSpPr>
      <xdr:spPr>
        <a:xfrm>
          <a:off x="8753475" y="135064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fLocksText="0">
      <xdr:nvSpPr>
        <xdr:cNvPr id="406" name="フローチャート: 判断 405"/>
        <xdr:cNvSpPr/>
      </xdr:nvSpPr>
      <xdr:spPr>
        <a:xfrm>
          <a:off x="9591675"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77</xdr:row>
      <xdr:rowOff>9525</xdr:rowOff>
    </xdr:from>
    <xdr:ext cx="533400" cy="257175"/>
    <xdr:sp>
      <xdr:nvSpPr>
        <xdr:cNvPr id="407" name="テキスト ボックス 406"/>
        <xdr:cNvSpPr txBox="1"/>
      </xdr:nvSpPr>
      <xdr:spPr>
        <a:xfrm>
          <a:off x="9363075" y="13211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56,113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128428</xdr:rowOff>
    </xdr:from>
    <xdr:to>
      <xdr:col>45</xdr:col>
      <xdr:colOff>177800</xdr:colOff>
      <xdr:row>78</xdr:row>
      <xdr:rowOff>136558</xdr:rowOff>
    </xdr:to>
    <xdr:cxnSp>
      <xdr:nvCxnSpPr>
        <xdr:cNvPr id="408" name="直線コネクタ 407"/>
        <xdr:cNvCxnSpPr/>
      </xdr:nvCxnSpPr>
      <xdr:spPr>
        <a:xfrm>
          <a:off x="7858125" y="134969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fLocksText="0">
      <xdr:nvSpPr>
        <xdr:cNvPr id="409" name="フローチャート: 判断 408"/>
        <xdr:cNvSpPr/>
      </xdr:nvSpPr>
      <xdr:spPr>
        <a:xfrm>
          <a:off x="8696325"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77</xdr:row>
      <xdr:rowOff>19050</xdr:rowOff>
    </xdr:from>
    <xdr:ext cx="533400" cy="257175"/>
    <xdr:sp>
      <xdr:nvSpPr>
        <xdr:cNvPr id="410" name="テキスト ボックス 409"/>
        <xdr:cNvSpPr txBox="1"/>
      </xdr:nvSpPr>
      <xdr:spPr>
        <a:xfrm>
          <a:off x="8477250"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41,795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95701</xdr:rowOff>
    </xdr:from>
    <xdr:to>
      <xdr:col>41</xdr:col>
      <xdr:colOff>50800</xdr:colOff>
      <xdr:row>78</xdr:row>
      <xdr:rowOff>128428</xdr:rowOff>
    </xdr:to>
    <xdr:cxnSp>
      <xdr:nvCxnSpPr>
        <xdr:cNvPr id="411" name="直線コネクタ 410"/>
        <xdr:cNvCxnSpPr/>
      </xdr:nvCxnSpPr>
      <xdr:spPr>
        <a:xfrm>
          <a:off x="6972300" y="134683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fLocksText="0">
      <xdr:nvSpPr>
        <xdr:cNvPr id="412" name="フローチャート: 判断 411"/>
        <xdr:cNvSpPr/>
      </xdr:nvSpPr>
      <xdr:spPr>
        <a:xfrm>
          <a:off x="7810500"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77</xdr:row>
      <xdr:rowOff>19050</xdr:rowOff>
    </xdr:from>
    <xdr:ext cx="533400" cy="257175"/>
    <xdr:sp>
      <xdr:nvSpPr>
        <xdr:cNvPr id="413" name="テキスト ボックス 412"/>
        <xdr:cNvSpPr txBox="1"/>
      </xdr:nvSpPr>
      <xdr:spPr>
        <a:xfrm>
          <a:off x="7591425"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39,053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fLocksText="0">
      <xdr:nvSpPr>
        <xdr:cNvPr id="414" name="フローチャート: 判断 413"/>
        <xdr:cNvSpPr/>
      </xdr:nvSpPr>
      <xdr:spPr>
        <a:xfrm>
          <a:off x="6924675" y="13439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78</xdr:row>
      <xdr:rowOff>161925</xdr:rowOff>
    </xdr:from>
    <xdr:ext cx="533400" cy="257175"/>
    <xdr:sp>
      <xdr:nvSpPr>
        <xdr:cNvPr id="415" name="テキスト ボックス 414"/>
        <xdr:cNvSpPr txBox="1"/>
      </xdr:nvSpPr>
      <xdr:spPr>
        <a:xfrm>
          <a:off x="6696075" y="13535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50,794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6" name="テキスト ボックス 415"/>
        <xdr:cNvSpPr txBox="1"/>
      </xdr:nvSpPr>
      <xdr:spPr>
        <a:xfrm>
          <a:off x="102870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17" name="テキスト ボックス 416"/>
        <xdr:cNvSpPr txBox="1"/>
      </xdr:nvSpPr>
      <xdr:spPr>
        <a:xfrm>
          <a:off x="944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18" name="テキスト ボックス 417"/>
        <xdr:cNvSpPr txBox="1"/>
      </xdr:nvSpPr>
      <xdr:spPr>
        <a:xfrm>
          <a:off x="855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19" name="テキスト ボックス 418"/>
        <xdr:cNvSpPr txBox="1"/>
      </xdr:nvSpPr>
      <xdr:spPr>
        <a:xfrm>
          <a:off x="766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0" name="テキスト ボックス 419"/>
        <xdr:cNvSpPr txBox="1"/>
      </xdr:nvSpPr>
      <xdr:spPr>
        <a:xfrm>
          <a:off x="678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86342</xdr:rowOff>
    </xdr:from>
    <xdr:to>
      <xdr:col>55</xdr:col>
      <xdr:colOff>50800</xdr:colOff>
      <xdr:row>79</xdr:row>
      <xdr:rowOff>16492</xdr:rowOff>
    </xdr:to>
    <xdr:sp fLocksText="0">
      <xdr:nvSpPr>
        <xdr:cNvPr id="421" name="楕円 420"/>
        <xdr:cNvSpPr/>
      </xdr:nvSpPr>
      <xdr:spPr>
        <a:xfrm>
          <a:off x="1042987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78</xdr:row>
      <xdr:rowOff>38100</xdr:rowOff>
    </xdr:from>
    <xdr:ext cx="466725" cy="257175"/>
    <xdr:sp>
      <xdr:nvSpPr>
        <xdr:cNvPr id="422" name="普通建設事業費 （ うち新規整備　）該当値テキスト"/>
        <xdr:cNvSpPr txBox="1"/>
      </xdr:nvSpPr>
      <xdr:spPr>
        <a:xfrm>
          <a:off x="10525125" y="134112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5,595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86133</xdr:rowOff>
    </xdr:from>
    <xdr:to>
      <xdr:col>50</xdr:col>
      <xdr:colOff>165100</xdr:colOff>
      <xdr:row>79</xdr:row>
      <xdr:rowOff>16283</xdr:rowOff>
    </xdr:to>
    <xdr:sp fLocksText="0">
      <xdr:nvSpPr>
        <xdr:cNvPr id="423" name="楕円 422"/>
        <xdr:cNvSpPr/>
      </xdr:nvSpPr>
      <xdr:spPr>
        <a:xfrm>
          <a:off x="959167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66675</xdr:colOff>
      <xdr:row>79</xdr:row>
      <xdr:rowOff>9525</xdr:rowOff>
    </xdr:from>
    <xdr:ext cx="466725" cy="257175"/>
    <xdr:sp>
      <xdr:nvSpPr>
        <xdr:cNvPr id="424" name="テキスト ボックス 423"/>
        <xdr:cNvSpPr txBox="1"/>
      </xdr:nvSpPr>
      <xdr:spPr>
        <a:xfrm>
          <a:off x="9401175" y="135540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85758</xdr:rowOff>
    </xdr:from>
    <xdr:to>
      <xdr:col>46</xdr:col>
      <xdr:colOff>38100</xdr:colOff>
      <xdr:row>79</xdr:row>
      <xdr:rowOff>15908</xdr:rowOff>
    </xdr:to>
    <xdr:sp fLocksText="0">
      <xdr:nvSpPr>
        <xdr:cNvPr id="425" name="楕円 424"/>
        <xdr:cNvSpPr/>
      </xdr:nvSpPr>
      <xdr:spPr>
        <a:xfrm>
          <a:off x="869632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133350</xdr:colOff>
      <xdr:row>79</xdr:row>
      <xdr:rowOff>9525</xdr:rowOff>
    </xdr:from>
    <xdr:ext cx="466725" cy="257175"/>
    <xdr:sp>
      <xdr:nvSpPr>
        <xdr:cNvPr id="426" name="テキスト ボックス 425"/>
        <xdr:cNvSpPr txBox="1"/>
      </xdr:nvSpPr>
      <xdr:spPr>
        <a:xfrm>
          <a:off x="8515350" y="135540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77628</xdr:rowOff>
    </xdr:from>
    <xdr:to>
      <xdr:col>41</xdr:col>
      <xdr:colOff>101600</xdr:colOff>
      <xdr:row>79</xdr:row>
      <xdr:rowOff>7778</xdr:rowOff>
    </xdr:to>
    <xdr:sp fLocksText="0">
      <xdr:nvSpPr>
        <xdr:cNvPr id="427" name="楕円 426"/>
        <xdr:cNvSpPr/>
      </xdr:nvSpPr>
      <xdr:spPr>
        <a:xfrm>
          <a:off x="7810500" y="13449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78</xdr:row>
      <xdr:rowOff>171450</xdr:rowOff>
    </xdr:from>
    <xdr:ext cx="533400" cy="257175"/>
    <xdr:sp>
      <xdr:nvSpPr>
        <xdr:cNvPr id="428" name="テキスト ボックス 427"/>
        <xdr:cNvSpPr txBox="1"/>
      </xdr:nvSpPr>
      <xdr:spPr>
        <a:xfrm>
          <a:off x="7591425" y="13544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24,654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44901</xdr:rowOff>
    </xdr:from>
    <xdr:to>
      <xdr:col>36</xdr:col>
      <xdr:colOff>165100</xdr:colOff>
      <xdr:row>78</xdr:row>
      <xdr:rowOff>146501</xdr:rowOff>
    </xdr:to>
    <xdr:sp fLocksText="0">
      <xdr:nvSpPr>
        <xdr:cNvPr id="429" name="楕円 428"/>
        <xdr:cNvSpPr/>
      </xdr:nvSpPr>
      <xdr:spPr>
        <a:xfrm>
          <a:off x="6924675" y="13420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76</xdr:row>
      <xdr:rowOff>161925</xdr:rowOff>
    </xdr:from>
    <xdr:ext cx="533400" cy="257175"/>
    <xdr:sp>
      <xdr:nvSpPr>
        <xdr:cNvPr id="430" name="テキスト ボックス 429"/>
        <xdr:cNvSpPr txBox="1"/>
      </xdr:nvSpPr>
      <xdr:spPr>
        <a:xfrm>
          <a:off x="6696075" y="13192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96,237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1" name="正方形/長方形 430"/>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2" name="正方形/長方形 431"/>
        <xdr:cNvSpPr/>
      </xdr:nvSpPr>
      <xdr:spPr>
        <a:xfrm>
          <a:off x="6734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3" name="正方形/長方形 432"/>
        <xdr:cNvSpPr/>
      </xdr:nvSpPr>
      <xdr:spPr>
        <a:xfrm>
          <a:off x="6734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4" name="正方形/長方形 433"/>
        <xdr:cNvSpPr/>
      </xdr:nvSpPr>
      <xdr:spPr>
        <a:xfrm>
          <a:off x="7743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5" name="正方形/長方形 434"/>
        <xdr:cNvSpPr/>
      </xdr:nvSpPr>
      <xdr:spPr>
        <a:xfrm>
          <a:off x="7743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35,689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6" name="正方形/長方形 435"/>
        <xdr:cNvSpPr/>
      </xdr:nvSpPr>
      <xdr:spPr>
        <a:xfrm>
          <a:off x="8886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37" name="正方形/長方形 436"/>
        <xdr:cNvSpPr/>
      </xdr:nvSpPr>
      <xdr:spPr>
        <a:xfrm>
          <a:off x="8886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47,506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38" name="正方形/長方形 437"/>
        <xdr:cNvSpPr/>
      </xdr:nvSpPr>
      <xdr:spPr>
        <a:xfrm>
          <a:off x="660082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39" name="テキスト ボックス 438"/>
        <xdr:cNvSpPr txBox="1"/>
      </xdr:nvSpPr>
      <xdr:spPr>
        <a:xfrm>
          <a:off x="6562725"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40" name="直線コネクタ 439"/>
        <xdr:cNvCxnSpPr/>
      </xdr:nvCxn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xdr:nvCxnSpPr>
        <xdr:cNvPr id="441" name="直線コネクタ 440"/>
        <xdr:cNvCxnSpPr/>
      </xdr:nvCxnSpPr>
      <xdr:spPr>
        <a:xfrm>
          <a:off x="6600825" y="17068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98</xdr:row>
      <xdr:rowOff>123825</xdr:rowOff>
    </xdr:from>
    <xdr:ext cx="247650" cy="257175"/>
    <xdr:sp>
      <xdr:nvSpPr>
        <xdr:cNvPr id="442" name="テキスト ボックス 441"/>
        <xdr:cNvSpPr txBox="1"/>
      </xdr:nvSpPr>
      <xdr:spPr>
        <a:xfrm>
          <a:off x="6353175" y="16925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xdr:nvCxnSpPr>
        <xdr:cNvPr id="443" name="直線コネクタ 442"/>
        <xdr:cNvCxnSpPr/>
      </xdr:nvCxnSpPr>
      <xdr:spPr>
        <a:xfrm>
          <a:off x="6600825" y="16744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96</xdr:row>
      <xdr:rowOff>142875</xdr:rowOff>
    </xdr:from>
    <xdr:ext cx="600075" cy="257175"/>
    <xdr:sp>
      <xdr:nvSpPr>
        <xdr:cNvPr id="444" name="テキスト ボックス 443"/>
        <xdr:cNvSpPr txBox="1"/>
      </xdr:nvSpPr>
      <xdr:spPr>
        <a:xfrm>
          <a:off x="6000750" y="16602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xdr:nvCxnSpPr>
        <xdr:cNvPr id="445" name="直線コネクタ 444"/>
        <xdr:cNvCxnSpPr/>
      </xdr:nvCxnSpPr>
      <xdr:spPr>
        <a:xfrm>
          <a:off x="6600825" y="16421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94</xdr:row>
      <xdr:rowOff>161925</xdr:rowOff>
    </xdr:from>
    <xdr:ext cx="600075" cy="257175"/>
    <xdr:sp>
      <xdr:nvSpPr>
        <xdr:cNvPr id="446" name="テキスト ボックス 445"/>
        <xdr:cNvSpPr txBox="1"/>
      </xdr:nvSpPr>
      <xdr:spPr>
        <a:xfrm>
          <a:off x="6000750" y="16278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xdr:nvCxnSpPr>
        <xdr:cNvPr id="447" name="直線コネクタ 446"/>
        <xdr:cNvCxnSpPr/>
      </xdr:nvCxnSpPr>
      <xdr:spPr>
        <a:xfrm>
          <a:off x="6600825" y="1609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93</xdr:row>
      <xdr:rowOff>9525</xdr:rowOff>
    </xdr:from>
    <xdr:ext cx="600075" cy="257175"/>
    <xdr:sp>
      <xdr:nvSpPr>
        <xdr:cNvPr id="448" name="テキスト ボックス 447"/>
        <xdr:cNvSpPr txBox="1"/>
      </xdr:nvSpPr>
      <xdr:spPr>
        <a:xfrm>
          <a:off x="6000750" y="15954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xdr:nvCxnSpPr>
        <xdr:cNvPr id="449" name="直線コネクタ 448"/>
        <xdr:cNvCxnSpPr/>
      </xdr:nvCxnSpPr>
      <xdr:spPr>
        <a:xfrm>
          <a:off x="6600825" y="15763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91</xdr:row>
      <xdr:rowOff>19050</xdr:rowOff>
    </xdr:from>
    <xdr:ext cx="600075" cy="257175"/>
    <xdr:sp>
      <xdr:nvSpPr>
        <xdr:cNvPr id="450" name="テキスト ボックス 449"/>
        <xdr:cNvSpPr txBox="1"/>
      </xdr:nvSpPr>
      <xdr:spPr>
        <a:xfrm>
          <a:off x="6000750" y="15621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xdr:nvCxnSpPr>
        <xdr:cNvPr id="451" name="直線コネクタ 450"/>
        <xdr:cNvCxnSpPr/>
      </xdr:nvCxnSpPr>
      <xdr:spPr>
        <a:xfrm>
          <a:off x="6600825" y="15440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38100</xdr:rowOff>
    </xdr:from>
    <xdr:ext cx="600075" cy="257175"/>
    <xdr:sp>
      <xdr:nvSpPr>
        <xdr:cNvPr id="452" name="テキスト ボックス 451"/>
        <xdr:cNvSpPr txBox="1"/>
      </xdr:nvSpPr>
      <xdr:spPr>
        <a:xfrm>
          <a:off x="6000750" y="15297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53" name="直線コネクタ 452"/>
        <xdr:cNvCxnSpPr/>
      </xdr:nvCxn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xdr:nvSpPr>
        <xdr:cNvPr id="454" name="テキスト ボックス 453"/>
        <xdr:cNvSpPr txBox="1"/>
      </xdr:nvSpPr>
      <xdr:spPr>
        <a:xfrm>
          <a:off x="600075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5" name="普通建設事業費 （ うち更新整備　）グラフ枠"/>
        <xdr:cNvSpPr/>
      </xdr:nvSpPr>
      <xdr:spPr>
        <a:xfrm>
          <a:off x="660082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xdr:nvCxnSpPr>
        <xdr:cNvPr id="456" name="直線コネクタ 455"/>
        <xdr:cNvCxnSpPr/>
      </xdr:nvCxnSpPr>
      <xdr:spPr>
        <a:xfrm flipV="1">
          <a:off x="10477500" y="15420975"/>
          <a:ext cx="0" cy="1628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99</xdr:row>
      <xdr:rowOff>85725</xdr:rowOff>
    </xdr:from>
    <xdr:ext cx="466725" cy="257175"/>
    <xdr:sp>
      <xdr:nvSpPr>
        <xdr:cNvPr id="457" name="普通建設事業費 （ うち更新整備　）最小値テキスト"/>
        <xdr:cNvSpPr txBox="1"/>
      </xdr:nvSpPr>
      <xdr:spPr>
        <a:xfrm>
          <a:off x="10525125" y="17059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5,850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xdr:nvCxnSpPr>
        <xdr:cNvPr id="458" name="直線コネクタ 457"/>
        <xdr:cNvCxnSpPr/>
      </xdr:nvCxnSpPr>
      <xdr:spPr>
        <a:xfrm>
          <a:off x="10391775" y="17049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88</xdr:row>
      <xdr:rowOff>114300</xdr:rowOff>
    </xdr:from>
    <xdr:ext cx="600075" cy="257175"/>
    <xdr:sp>
      <xdr:nvSpPr>
        <xdr:cNvPr id="459" name="普通建設事業費 （ うち更新整備　）最大値テキスト"/>
        <xdr:cNvSpPr txBox="1"/>
      </xdr:nvSpPr>
      <xdr:spPr>
        <a:xfrm>
          <a:off x="10525125" y="15201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504,475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xdr:nvCxnSpPr>
        <xdr:cNvPr id="460" name="直線コネクタ 459"/>
        <xdr:cNvCxnSpPr/>
      </xdr:nvCxnSpPr>
      <xdr:spPr>
        <a:xfrm>
          <a:off x="10391775" y="15420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71966</xdr:rowOff>
    </xdr:from>
    <xdr:to>
      <xdr:col>55</xdr:col>
      <xdr:colOff>0</xdr:colOff>
      <xdr:row>99</xdr:row>
      <xdr:rowOff>72388</xdr:rowOff>
    </xdr:to>
    <xdr:cxnSp>
      <xdr:nvCxnSpPr>
        <xdr:cNvPr id="461" name="直線コネクタ 460"/>
        <xdr:cNvCxnSpPr/>
      </xdr:nvCxnSpPr>
      <xdr:spPr>
        <a:xfrm>
          <a:off x="9639300" y="170497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96</xdr:row>
      <xdr:rowOff>123825</xdr:rowOff>
    </xdr:from>
    <xdr:ext cx="533400" cy="257175"/>
    <xdr:sp>
      <xdr:nvSpPr>
        <xdr:cNvPr id="462" name="普通建設事業費 （ うち更新整備　）平均値テキスト"/>
        <xdr:cNvSpPr txBox="1"/>
      </xdr:nvSpPr>
      <xdr:spPr>
        <a:xfrm>
          <a:off x="10525125" y="165830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89,267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fLocksText="0">
      <xdr:nvSpPr>
        <xdr:cNvPr id="463" name="フローチャート: 判断 462"/>
        <xdr:cNvSpPr/>
      </xdr:nvSpPr>
      <xdr:spPr>
        <a:xfrm>
          <a:off x="10429875" y="1672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99</xdr:row>
      <xdr:rowOff>44044</xdr:rowOff>
    </xdr:from>
    <xdr:to>
      <xdr:col>50</xdr:col>
      <xdr:colOff>114300</xdr:colOff>
      <xdr:row>99</xdr:row>
      <xdr:rowOff>71966</xdr:rowOff>
    </xdr:to>
    <xdr:cxnSp>
      <xdr:nvCxnSpPr>
        <xdr:cNvPr id="464" name="直線コネクタ 463"/>
        <xdr:cNvCxnSpPr/>
      </xdr:nvCxnSpPr>
      <xdr:spPr>
        <a:xfrm>
          <a:off x="8753475" y="170211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fLocksText="0">
      <xdr:nvSpPr>
        <xdr:cNvPr id="465" name="フローチャート: 判断 464"/>
        <xdr:cNvSpPr/>
      </xdr:nvSpPr>
      <xdr:spPr>
        <a:xfrm>
          <a:off x="9591675" y="16764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96</xdr:row>
      <xdr:rowOff>76200</xdr:rowOff>
    </xdr:from>
    <xdr:ext cx="533400" cy="257175"/>
    <xdr:sp>
      <xdr:nvSpPr>
        <xdr:cNvPr id="466" name="テキスト ボックス 465"/>
        <xdr:cNvSpPr txBox="1"/>
      </xdr:nvSpPr>
      <xdr:spPr>
        <a:xfrm>
          <a:off x="9363075" y="165354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79,039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28431</xdr:rowOff>
    </xdr:from>
    <xdr:to>
      <xdr:col>45</xdr:col>
      <xdr:colOff>177800</xdr:colOff>
      <xdr:row>99</xdr:row>
      <xdr:rowOff>44044</xdr:rowOff>
    </xdr:to>
    <xdr:cxnSp>
      <xdr:nvCxnSpPr>
        <xdr:cNvPr id="467" name="直線コネクタ 466"/>
        <xdr:cNvCxnSpPr/>
      </xdr:nvCxnSpPr>
      <xdr:spPr>
        <a:xfrm>
          <a:off x="7858125" y="170021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fLocksText="0">
      <xdr:nvSpPr>
        <xdr:cNvPr id="468" name="フローチャート: 判断 467"/>
        <xdr:cNvSpPr/>
      </xdr:nvSpPr>
      <xdr:spPr>
        <a:xfrm>
          <a:off x="8696325" y="16764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96</xdr:row>
      <xdr:rowOff>76200</xdr:rowOff>
    </xdr:from>
    <xdr:ext cx="533400" cy="257175"/>
    <xdr:sp>
      <xdr:nvSpPr>
        <xdr:cNvPr id="469" name="テキスト ボックス 468"/>
        <xdr:cNvSpPr txBox="1"/>
      </xdr:nvSpPr>
      <xdr:spPr>
        <a:xfrm>
          <a:off x="8477250" y="165354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78,918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114584</xdr:rowOff>
    </xdr:from>
    <xdr:to>
      <xdr:col>41</xdr:col>
      <xdr:colOff>50800</xdr:colOff>
      <xdr:row>99</xdr:row>
      <xdr:rowOff>28431</xdr:rowOff>
    </xdr:to>
    <xdr:cxnSp>
      <xdr:nvCxnSpPr>
        <xdr:cNvPr id="470" name="直線コネクタ 469"/>
        <xdr:cNvCxnSpPr/>
      </xdr:nvCxnSpPr>
      <xdr:spPr>
        <a:xfrm>
          <a:off x="6972300" y="1691640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fLocksText="0">
      <xdr:nvSpPr>
        <xdr:cNvPr id="471" name="フローチャート: 判断 470"/>
        <xdr:cNvSpPr/>
      </xdr:nvSpPr>
      <xdr:spPr>
        <a:xfrm>
          <a:off x="7810500" y="16783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96</xdr:row>
      <xdr:rowOff>104775</xdr:rowOff>
    </xdr:from>
    <xdr:ext cx="533400" cy="257175"/>
    <xdr:sp>
      <xdr:nvSpPr>
        <xdr:cNvPr id="472" name="テキスト ボックス 471"/>
        <xdr:cNvSpPr txBox="1"/>
      </xdr:nvSpPr>
      <xdr:spPr>
        <a:xfrm>
          <a:off x="7591425" y="16563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72,696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fLocksText="0">
      <xdr:nvSpPr>
        <xdr:cNvPr id="473" name="フローチャート: 判断 472"/>
        <xdr:cNvSpPr/>
      </xdr:nvSpPr>
      <xdr:spPr>
        <a:xfrm>
          <a:off x="6924675" y="16764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96</xdr:row>
      <xdr:rowOff>85725</xdr:rowOff>
    </xdr:from>
    <xdr:ext cx="533400" cy="257175"/>
    <xdr:sp>
      <xdr:nvSpPr>
        <xdr:cNvPr id="474" name="テキスト ボックス 473"/>
        <xdr:cNvSpPr txBox="1"/>
      </xdr:nvSpPr>
      <xdr:spPr>
        <a:xfrm>
          <a:off x="6696075" y="16544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78,234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5" name="テキスト ボックス 474"/>
        <xdr:cNvSpPr txBox="1"/>
      </xdr:nvSpPr>
      <xdr:spPr>
        <a:xfrm>
          <a:off x="102870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76" name="テキスト ボックス 475"/>
        <xdr:cNvSpPr txBox="1"/>
      </xdr:nvSpPr>
      <xdr:spPr>
        <a:xfrm>
          <a:off x="944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77" name="テキスト ボックス 476"/>
        <xdr:cNvSpPr txBox="1"/>
      </xdr:nvSpPr>
      <xdr:spPr>
        <a:xfrm>
          <a:off x="855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78" name="テキスト ボックス 477"/>
        <xdr:cNvSpPr txBox="1"/>
      </xdr:nvSpPr>
      <xdr:spPr>
        <a:xfrm>
          <a:off x="766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79" name="テキスト ボックス 478"/>
        <xdr:cNvSpPr txBox="1"/>
      </xdr:nvSpPr>
      <xdr:spPr>
        <a:xfrm>
          <a:off x="678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21588</xdr:rowOff>
    </xdr:from>
    <xdr:to>
      <xdr:col>55</xdr:col>
      <xdr:colOff>50800</xdr:colOff>
      <xdr:row>99</xdr:row>
      <xdr:rowOff>123188</xdr:rowOff>
    </xdr:to>
    <xdr:sp fLocksText="0">
      <xdr:nvSpPr>
        <xdr:cNvPr id="480" name="楕円 479"/>
        <xdr:cNvSpPr/>
      </xdr:nvSpPr>
      <xdr:spPr>
        <a:xfrm>
          <a:off x="10429875" y="16992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98</xdr:row>
      <xdr:rowOff>104775</xdr:rowOff>
    </xdr:from>
    <xdr:ext cx="466725" cy="257175"/>
    <xdr:sp>
      <xdr:nvSpPr>
        <xdr:cNvPr id="481" name="普通建設事業費 （ うち更新整備　）該当値テキスト"/>
        <xdr:cNvSpPr txBox="1"/>
      </xdr:nvSpPr>
      <xdr:spPr>
        <a:xfrm>
          <a:off x="10525125" y="169068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8,112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21166</xdr:rowOff>
    </xdr:from>
    <xdr:to>
      <xdr:col>50</xdr:col>
      <xdr:colOff>165100</xdr:colOff>
      <xdr:row>99</xdr:row>
      <xdr:rowOff>122766</xdr:rowOff>
    </xdr:to>
    <xdr:sp fLocksText="0">
      <xdr:nvSpPr>
        <xdr:cNvPr id="482" name="楕円 481"/>
        <xdr:cNvSpPr/>
      </xdr:nvSpPr>
      <xdr:spPr>
        <a:xfrm>
          <a:off x="9591675" y="16992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66675</xdr:colOff>
      <xdr:row>99</xdr:row>
      <xdr:rowOff>114300</xdr:rowOff>
    </xdr:from>
    <xdr:ext cx="466725" cy="257175"/>
    <xdr:sp>
      <xdr:nvSpPr>
        <xdr:cNvPr id="483" name="テキスト ボックス 482"/>
        <xdr:cNvSpPr txBox="1"/>
      </xdr:nvSpPr>
      <xdr:spPr>
        <a:xfrm>
          <a:off x="9401175" y="170878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8,241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164694</xdr:rowOff>
    </xdr:from>
    <xdr:to>
      <xdr:col>46</xdr:col>
      <xdr:colOff>38100</xdr:colOff>
      <xdr:row>99</xdr:row>
      <xdr:rowOff>94844</xdr:rowOff>
    </xdr:to>
    <xdr:sp fLocksText="0">
      <xdr:nvSpPr>
        <xdr:cNvPr id="484" name="楕円 483"/>
        <xdr:cNvSpPr/>
      </xdr:nvSpPr>
      <xdr:spPr>
        <a:xfrm>
          <a:off x="8696325" y="1696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99</xdr:row>
      <xdr:rowOff>85725</xdr:rowOff>
    </xdr:from>
    <xdr:ext cx="533400" cy="257175"/>
    <xdr:sp>
      <xdr:nvSpPr>
        <xdr:cNvPr id="485" name="テキスト ボックス 484"/>
        <xdr:cNvSpPr txBox="1"/>
      </xdr:nvSpPr>
      <xdr:spPr>
        <a:xfrm>
          <a:off x="8477250" y="170592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16,791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149081</xdr:rowOff>
    </xdr:from>
    <xdr:to>
      <xdr:col>41</xdr:col>
      <xdr:colOff>101600</xdr:colOff>
      <xdr:row>99</xdr:row>
      <xdr:rowOff>79231</xdr:rowOff>
    </xdr:to>
    <xdr:sp fLocksText="0">
      <xdr:nvSpPr>
        <xdr:cNvPr id="486" name="楕円 485"/>
        <xdr:cNvSpPr/>
      </xdr:nvSpPr>
      <xdr:spPr>
        <a:xfrm>
          <a:off x="7810500" y="16954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99</xdr:row>
      <xdr:rowOff>66675</xdr:rowOff>
    </xdr:from>
    <xdr:ext cx="533400" cy="257175"/>
    <xdr:sp>
      <xdr:nvSpPr>
        <xdr:cNvPr id="487" name="テキスト ボックス 486"/>
        <xdr:cNvSpPr txBox="1"/>
      </xdr:nvSpPr>
      <xdr:spPr>
        <a:xfrm>
          <a:off x="7591425" y="17040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21,572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63784</xdr:rowOff>
    </xdr:from>
    <xdr:to>
      <xdr:col>36</xdr:col>
      <xdr:colOff>165100</xdr:colOff>
      <xdr:row>98</xdr:row>
      <xdr:rowOff>165384</xdr:rowOff>
    </xdr:to>
    <xdr:sp fLocksText="0">
      <xdr:nvSpPr>
        <xdr:cNvPr id="488" name="楕円 487"/>
        <xdr:cNvSpPr/>
      </xdr:nvSpPr>
      <xdr:spPr>
        <a:xfrm>
          <a:off x="6924675" y="1686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98</xdr:row>
      <xdr:rowOff>152400</xdr:rowOff>
    </xdr:from>
    <xdr:ext cx="533400" cy="257175"/>
    <xdr:sp>
      <xdr:nvSpPr>
        <xdr:cNvPr id="489" name="テキスト ボックス 488"/>
        <xdr:cNvSpPr txBox="1"/>
      </xdr:nvSpPr>
      <xdr:spPr>
        <a:xfrm>
          <a:off x="6696075" y="16954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47,691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0" name="正方形/長方形 489"/>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1" name="正方形/長方形 490"/>
        <xdr:cNvSpPr/>
      </xdr:nvSpPr>
      <xdr:spPr>
        <a:xfrm>
          <a:off x="12573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2" name="正方形/長方形 491"/>
        <xdr:cNvSpPr/>
      </xdr:nvSpPr>
      <xdr:spPr>
        <a:xfrm>
          <a:off x="12573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3" name="正方形/長方形 492"/>
        <xdr:cNvSpPr/>
      </xdr:nvSpPr>
      <xdr:spPr>
        <a:xfrm>
          <a:off x="13592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4" name="正方形/長方形 493"/>
        <xdr:cNvSpPr/>
      </xdr:nvSpPr>
      <xdr:spPr>
        <a:xfrm>
          <a:off x="13592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5" name="正方形/長方形 494"/>
        <xdr:cNvSpPr/>
      </xdr:nvSpPr>
      <xdr:spPr>
        <a:xfrm>
          <a:off x="14735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496" name="正方形/長方形 495"/>
        <xdr:cNvSpPr/>
      </xdr:nvSpPr>
      <xdr:spPr>
        <a:xfrm>
          <a:off x="14735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497" name="正方形/長方形 496"/>
        <xdr:cNvSpPr/>
      </xdr:nvSpPr>
      <xdr:spPr>
        <a:xfrm>
          <a:off x="1244917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498" name="テキスト ボックス 497"/>
        <xdr:cNvSpPr txBox="1"/>
      </xdr:nvSpPr>
      <xdr:spPr>
        <a:xfrm>
          <a:off x="1240155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499" name="直線コネクタ 498"/>
        <xdr:cNvCxnSpPr/>
      </xdr:nvCxn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xdr:nvCxnSpPr>
        <xdr:cNvPr id="500" name="直線コネクタ 499"/>
        <xdr:cNvCxnSpPr/>
      </xdr:nvCxnSpPr>
      <xdr:spPr>
        <a:xfrm>
          <a:off x="12449175"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38</xdr:row>
      <xdr:rowOff>123825</xdr:rowOff>
    </xdr:from>
    <xdr:ext cx="247650" cy="257175"/>
    <xdr:sp>
      <xdr:nvSpPr>
        <xdr:cNvPr id="501" name="テキスト ボックス 500"/>
        <xdr:cNvSpPr txBox="1"/>
      </xdr:nvSpPr>
      <xdr:spPr>
        <a:xfrm>
          <a:off x="12192000" y="6638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xdr:nvCxnSpPr>
        <xdr:cNvPr id="502" name="直線コネクタ 501"/>
        <xdr:cNvCxnSpPr/>
      </xdr:nvCxnSpPr>
      <xdr:spPr>
        <a:xfrm>
          <a:off x="12449175"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142875</xdr:rowOff>
    </xdr:from>
    <xdr:ext cx="533400" cy="257175"/>
    <xdr:sp>
      <xdr:nvSpPr>
        <xdr:cNvPr id="503" name="テキスト ボックス 502"/>
        <xdr:cNvSpPr txBox="1"/>
      </xdr:nvSpPr>
      <xdr:spPr>
        <a:xfrm>
          <a:off x="11906250" y="6315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xdr:nvCxnSpPr>
        <xdr:cNvPr id="504" name="直線コネクタ 503"/>
        <xdr:cNvCxnSpPr/>
      </xdr:nvCxnSpPr>
      <xdr:spPr>
        <a:xfrm>
          <a:off x="1244917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34</xdr:row>
      <xdr:rowOff>161925</xdr:rowOff>
    </xdr:from>
    <xdr:ext cx="533400" cy="257175"/>
    <xdr:sp>
      <xdr:nvSpPr>
        <xdr:cNvPr id="505" name="テキスト ボックス 504"/>
        <xdr:cNvSpPr txBox="1"/>
      </xdr:nvSpPr>
      <xdr:spPr>
        <a:xfrm>
          <a:off x="11906250" y="5991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xdr:nvCxnSpPr>
        <xdr:cNvPr id="506" name="直線コネクタ 505"/>
        <xdr:cNvCxnSpPr/>
      </xdr:nvCxnSpPr>
      <xdr:spPr>
        <a:xfrm>
          <a:off x="1244917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9525</xdr:rowOff>
    </xdr:from>
    <xdr:ext cx="533400" cy="257175"/>
    <xdr:sp>
      <xdr:nvSpPr>
        <xdr:cNvPr id="507" name="テキスト ボックス 506"/>
        <xdr:cNvSpPr txBox="1"/>
      </xdr:nvSpPr>
      <xdr:spPr>
        <a:xfrm>
          <a:off x="11906250" y="5667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xdr:nvCxnSpPr>
        <xdr:cNvPr id="508" name="直線コネクタ 507"/>
        <xdr:cNvCxnSpPr/>
      </xdr:nvCxnSpPr>
      <xdr:spPr>
        <a:xfrm>
          <a:off x="12449175"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31</xdr:row>
      <xdr:rowOff>19050</xdr:rowOff>
    </xdr:from>
    <xdr:ext cx="600075" cy="257175"/>
    <xdr:sp>
      <xdr:nvSpPr>
        <xdr:cNvPr id="509" name="テキスト ボックス 508"/>
        <xdr:cNvSpPr txBox="1"/>
      </xdr:nvSpPr>
      <xdr:spPr>
        <a:xfrm>
          <a:off x="11849100" y="5334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xdr:nvCxnSpPr>
        <xdr:cNvPr id="510" name="直線コネクタ 509"/>
        <xdr:cNvCxnSpPr/>
      </xdr:nvCxnSpPr>
      <xdr:spPr>
        <a:xfrm>
          <a:off x="12449175"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38100</xdr:rowOff>
    </xdr:from>
    <xdr:ext cx="600075" cy="257175"/>
    <xdr:sp>
      <xdr:nvSpPr>
        <xdr:cNvPr id="511" name="テキスト ボックス 510"/>
        <xdr:cNvSpPr txBox="1"/>
      </xdr:nvSpPr>
      <xdr:spPr>
        <a:xfrm>
          <a:off x="11849100" y="5010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12" name="直線コネクタ 511"/>
        <xdr:cNvCxnSpPr/>
      </xdr:nvCxn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xdr:nvSpPr>
        <xdr:cNvPr id="513" name="テキスト ボックス 512"/>
        <xdr:cNvSpPr txBox="1"/>
      </xdr:nvSpPr>
      <xdr:spPr>
        <a:xfrm>
          <a:off x="1184910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4" name="災害復旧事業費グラフ枠"/>
        <xdr:cNvSpPr/>
      </xdr:nvSpPr>
      <xdr:spPr>
        <a:xfrm>
          <a:off x="1244917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xdr:nvCxnSpPr>
        <xdr:cNvPr id="515" name="直線コネクタ 514"/>
        <xdr:cNvCxnSpPr/>
      </xdr:nvCxnSpPr>
      <xdr:spPr>
        <a:xfrm flipV="1">
          <a:off x="16316325" y="5162550"/>
          <a:ext cx="0" cy="1628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104775</xdr:rowOff>
    </xdr:from>
    <xdr:ext cx="247650" cy="257175"/>
    <xdr:sp>
      <xdr:nvSpPr>
        <xdr:cNvPr id="516" name="災害復旧事業費最小値テキスト"/>
        <xdr:cNvSpPr txBox="1"/>
      </xdr:nvSpPr>
      <xdr:spPr>
        <a:xfrm>
          <a:off x="16363950" y="67913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xdr:nvCxnSpPr>
        <xdr:cNvPr id="517" name="直線コネクタ 516"/>
        <xdr:cNvCxnSpPr/>
      </xdr:nvCxnSpPr>
      <xdr:spPr>
        <a:xfrm>
          <a:off x="16230600" y="6781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133350</xdr:rowOff>
    </xdr:from>
    <xdr:ext cx="600075" cy="257175"/>
    <xdr:sp>
      <xdr:nvSpPr>
        <xdr:cNvPr id="518" name="災害復旧事業費最大値テキスト"/>
        <xdr:cNvSpPr txBox="1"/>
      </xdr:nvSpPr>
      <xdr:spPr>
        <a:xfrm>
          <a:off x="16363950" y="49339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149,455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xdr:nvCxnSpPr>
        <xdr:cNvPr id="519" name="直線コネクタ 518"/>
        <xdr:cNvCxnSpPr/>
      </xdr:nvCxnSpPr>
      <xdr:spPr>
        <a:xfrm>
          <a:off x="16230600" y="5162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40215</xdr:rowOff>
    </xdr:from>
    <xdr:to>
      <xdr:col>85</xdr:col>
      <xdr:colOff>127000</xdr:colOff>
      <xdr:row>39</xdr:row>
      <xdr:rowOff>31267</xdr:rowOff>
    </xdr:to>
    <xdr:cxnSp>
      <xdr:nvCxnSpPr>
        <xdr:cNvPr id="520" name="直線コネクタ 519"/>
        <xdr:cNvCxnSpPr/>
      </xdr:nvCxnSpPr>
      <xdr:spPr>
        <a:xfrm>
          <a:off x="15478125" y="6553200"/>
          <a:ext cx="83820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114300</xdr:rowOff>
    </xdr:from>
    <xdr:ext cx="533400" cy="257175"/>
    <xdr:sp>
      <xdr:nvSpPr>
        <xdr:cNvPr id="521" name="災害復旧事業費平均値テキスト"/>
        <xdr:cNvSpPr txBox="1"/>
      </xdr:nvSpPr>
      <xdr:spPr>
        <a:xfrm>
          <a:off x="16363950" y="6457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11,646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fLocksText="0">
      <xdr:nvSpPr>
        <xdr:cNvPr id="522" name="フローチャート: 判断 521"/>
        <xdr:cNvSpPr/>
      </xdr:nvSpPr>
      <xdr:spPr>
        <a:xfrm>
          <a:off x="16268700" y="6610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38</xdr:row>
      <xdr:rowOff>40215</xdr:rowOff>
    </xdr:from>
    <xdr:to>
      <xdr:col>81</xdr:col>
      <xdr:colOff>50800</xdr:colOff>
      <xdr:row>39</xdr:row>
      <xdr:rowOff>4434</xdr:rowOff>
    </xdr:to>
    <xdr:cxnSp>
      <xdr:nvCxnSpPr>
        <xdr:cNvPr id="523" name="直線コネクタ 522"/>
        <xdr:cNvCxnSpPr/>
      </xdr:nvCxnSpPr>
      <xdr:spPr>
        <a:xfrm flipV="1">
          <a:off x="14592300" y="655320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fLocksText="0">
      <xdr:nvSpPr>
        <xdr:cNvPr id="524" name="フローチャート: 判断 523"/>
        <xdr:cNvSpPr/>
      </xdr:nvSpPr>
      <xdr:spPr>
        <a:xfrm>
          <a:off x="15430500" y="6648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0</xdr:colOff>
      <xdr:row>39</xdr:row>
      <xdr:rowOff>47625</xdr:rowOff>
    </xdr:from>
    <xdr:ext cx="466725" cy="257175"/>
    <xdr:sp>
      <xdr:nvSpPr>
        <xdr:cNvPr id="525" name="テキスト ボックス 524"/>
        <xdr:cNvSpPr txBox="1"/>
      </xdr:nvSpPr>
      <xdr:spPr>
        <a:xfrm>
          <a:off x="15240000" y="6734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4434</xdr:rowOff>
    </xdr:from>
    <xdr:to>
      <xdr:col>76</xdr:col>
      <xdr:colOff>114300</xdr:colOff>
      <xdr:row>39</xdr:row>
      <xdr:rowOff>61029</xdr:rowOff>
    </xdr:to>
    <xdr:cxnSp>
      <xdr:nvCxnSpPr>
        <xdr:cNvPr id="526" name="直線コネクタ 525"/>
        <xdr:cNvCxnSpPr/>
      </xdr:nvCxnSpPr>
      <xdr:spPr>
        <a:xfrm flipV="1">
          <a:off x="13706475" y="66865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fLocksText="0">
      <xdr:nvSpPr>
        <xdr:cNvPr id="527" name="フローチャート: 判断 526"/>
        <xdr:cNvSpPr/>
      </xdr:nvSpPr>
      <xdr:spPr>
        <a:xfrm>
          <a:off x="14544675" y="6629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37</xdr:row>
      <xdr:rowOff>57150</xdr:rowOff>
    </xdr:from>
    <xdr:ext cx="533400" cy="257175"/>
    <xdr:sp>
      <xdr:nvSpPr>
        <xdr:cNvPr id="528" name="テキスト ボックス 527"/>
        <xdr:cNvSpPr txBox="1"/>
      </xdr:nvSpPr>
      <xdr:spPr>
        <a:xfrm>
          <a:off x="14316075" y="6400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43895</xdr:rowOff>
    </xdr:from>
    <xdr:to>
      <xdr:col>71</xdr:col>
      <xdr:colOff>177800</xdr:colOff>
      <xdr:row>39</xdr:row>
      <xdr:rowOff>61029</xdr:rowOff>
    </xdr:to>
    <xdr:cxnSp>
      <xdr:nvCxnSpPr>
        <xdr:cNvPr id="529" name="直線コネクタ 528"/>
        <xdr:cNvCxnSpPr/>
      </xdr:nvCxnSpPr>
      <xdr:spPr>
        <a:xfrm>
          <a:off x="12811125" y="67341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fLocksText="0">
      <xdr:nvSpPr>
        <xdr:cNvPr id="530" name="フローチャート: 判断 529"/>
        <xdr:cNvSpPr/>
      </xdr:nvSpPr>
      <xdr:spPr>
        <a:xfrm>
          <a:off x="136493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37</xdr:row>
      <xdr:rowOff>19050</xdr:rowOff>
    </xdr:from>
    <xdr:ext cx="533400" cy="257175"/>
    <xdr:sp>
      <xdr:nvSpPr>
        <xdr:cNvPr id="531" name="テキスト ボックス 530"/>
        <xdr:cNvSpPr txBox="1"/>
      </xdr:nvSpPr>
      <xdr:spPr>
        <a:xfrm>
          <a:off x="13430250" y="6362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fLocksText="0">
      <xdr:nvSpPr>
        <xdr:cNvPr id="532" name="フローチャート: 判断 531"/>
        <xdr:cNvSpPr/>
      </xdr:nvSpPr>
      <xdr:spPr>
        <a:xfrm>
          <a:off x="12763500" y="6600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37</xdr:row>
      <xdr:rowOff>28575</xdr:rowOff>
    </xdr:from>
    <xdr:ext cx="533400" cy="257175"/>
    <xdr:sp>
      <xdr:nvSpPr>
        <xdr:cNvPr id="533" name="テキスト ボックス 532"/>
        <xdr:cNvSpPr txBox="1"/>
      </xdr:nvSpPr>
      <xdr:spPr>
        <a:xfrm>
          <a:off x="12544425" y="6372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4" name="テキスト ボックス 533"/>
        <xdr:cNvSpPr txBox="1"/>
      </xdr:nvSpPr>
      <xdr:spPr>
        <a:xfrm>
          <a:off x="161258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5" name="テキスト ボックス 534"/>
        <xdr:cNvSpPr txBox="1"/>
      </xdr:nvSpPr>
      <xdr:spPr>
        <a:xfrm>
          <a:off x="1528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6" name="テキスト ボックス 535"/>
        <xdr:cNvSpPr txBox="1"/>
      </xdr:nvSpPr>
      <xdr:spPr>
        <a:xfrm>
          <a:off x="1440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7" name="テキスト ボックス 536"/>
        <xdr:cNvSpPr txBox="1"/>
      </xdr:nvSpPr>
      <xdr:spPr>
        <a:xfrm>
          <a:off x="1350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8" name="テキスト ボックス 537"/>
        <xdr:cNvSpPr txBox="1"/>
      </xdr:nvSpPr>
      <xdr:spPr>
        <a:xfrm>
          <a:off x="1262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151917</xdr:rowOff>
    </xdr:from>
    <xdr:to>
      <xdr:col>85</xdr:col>
      <xdr:colOff>177800</xdr:colOff>
      <xdr:row>39</xdr:row>
      <xdr:rowOff>82067</xdr:rowOff>
    </xdr:to>
    <xdr:sp fLocksText="0">
      <xdr:nvSpPr>
        <xdr:cNvPr id="539" name="楕円 538"/>
        <xdr:cNvSpPr/>
      </xdr:nvSpPr>
      <xdr:spPr>
        <a:xfrm>
          <a:off x="16268700" y="6667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38</xdr:row>
      <xdr:rowOff>66675</xdr:rowOff>
    </xdr:from>
    <xdr:ext cx="466725" cy="257175"/>
    <xdr:sp>
      <xdr:nvSpPr>
        <xdr:cNvPr id="540" name="災害復旧事業費該当値テキスト"/>
        <xdr:cNvSpPr txBox="1"/>
      </xdr:nvSpPr>
      <xdr:spPr>
        <a:xfrm>
          <a:off x="16363950" y="65817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6,211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160865</xdr:rowOff>
    </xdr:from>
    <xdr:to>
      <xdr:col>81</xdr:col>
      <xdr:colOff>101600</xdr:colOff>
      <xdr:row>38</xdr:row>
      <xdr:rowOff>91015</xdr:rowOff>
    </xdr:to>
    <xdr:sp fLocksText="0">
      <xdr:nvSpPr>
        <xdr:cNvPr id="541" name="楕円 540"/>
        <xdr:cNvSpPr/>
      </xdr:nvSpPr>
      <xdr:spPr>
        <a:xfrm>
          <a:off x="15430500"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36</xdr:row>
      <xdr:rowOff>104775</xdr:rowOff>
    </xdr:from>
    <xdr:ext cx="533400" cy="257175"/>
    <xdr:sp>
      <xdr:nvSpPr>
        <xdr:cNvPr id="542" name="テキスト ボックス 541"/>
        <xdr:cNvSpPr txBox="1"/>
      </xdr:nvSpPr>
      <xdr:spPr>
        <a:xfrm>
          <a:off x="15211425" y="6276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125084</xdr:rowOff>
    </xdr:from>
    <xdr:to>
      <xdr:col>76</xdr:col>
      <xdr:colOff>165100</xdr:colOff>
      <xdr:row>39</xdr:row>
      <xdr:rowOff>55234</xdr:rowOff>
    </xdr:to>
    <xdr:sp fLocksText="0">
      <xdr:nvSpPr>
        <xdr:cNvPr id="543" name="楕円 542"/>
        <xdr:cNvSpPr/>
      </xdr:nvSpPr>
      <xdr:spPr>
        <a:xfrm>
          <a:off x="14544675" y="6638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66675</xdr:colOff>
      <xdr:row>39</xdr:row>
      <xdr:rowOff>47625</xdr:rowOff>
    </xdr:from>
    <xdr:ext cx="466725" cy="257175"/>
    <xdr:sp>
      <xdr:nvSpPr>
        <xdr:cNvPr id="544" name="テキスト ボックス 543"/>
        <xdr:cNvSpPr txBox="1"/>
      </xdr:nvSpPr>
      <xdr:spPr>
        <a:xfrm>
          <a:off x="14354175" y="6734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10229</xdr:rowOff>
    </xdr:from>
    <xdr:to>
      <xdr:col>72</xdr:col>
      <xdr:colOff>38100</xdr:colOff>
      <xdr:row>39</xdr:row>
      <xdr:rowOff>111829</xdr:rowOff>
    </xdr:to>
    <xdr:sp fLocksText="0">
      <xdr:nvSpPr>
        <xdr:cNvPr id="545" name="楕円 544"/>
        <xdr:cNvSpPr/>
      </xdr:nvSpPr>
      <xdr:spPr>
        <a:xfrm>
          <a:off x="13649325" y="6696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133350</xdr:colOff>
      <xdr:row>39</xdr:row>
      <xdr:rowOff>104775</xdr:rowOff>
    </xdr:from>
    <xdr:ext cx="466725" cy="257175"/>
    <xdr:sp>
      <xdr:nvSpPr>
        <xdr:cNvPr id="546" name="テキスト ボックス 545"/>
        <xdr:cNvSpPr txBox="1"/>
      </xdr:nvSpPr>
      <xdr:spPr>
        <a:xfrm>
          <a:off x="13468350" y="67913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164545</xdr:rowOff>
    </xdr:from>
    <xdr:to>
      <xdr:col>67</xdr:col>
      <xdr:colOff>101600</xdr:colOff>
      <xdr:row>39</xdr:row>
      <xdr:rowOff>94695</xdr:rowOff>
    </xdr:to>
    <xdr:sp fLocksText="0">
      <xdr:nvSpPr>
        <xdr:cNvPr id="547" name="楕円 546"/>
        <xdr:cNvSpPr/>
      </xdr:nvSpPr>
      <xdr:spPr>
        <a:xfrm>
          <a:off x="12763500"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39</xdr:row>
      <xdr:rowOff>85725</xdr:rowOff>
    </xdr:from>
    <xdr:ext cx="466725" cy="257175"/>
    <xdr:sp>
      <xdr:nvSpPr>
        <xdr:cNvPr id="548" name="テキスト ボックス 547"/>
        <xdr:cNvSpPr txBox="1"/>
      </xdr:nvSpPr>
      <xdr:spPr>
        <a:xfrm>
          <a:off x="12573000" y="6772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49" name="正方形/長方形 548"/>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0" name="正方形/長方形 549"/>
        <xdr:cNvSpPr/>
      </xdr:nvSpPr>
      <xdr:spPr>
        <a:xfrm>
          <a:off x="12573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1" name="正方形/長方形 550"/>
        <xdr:cNvSpPr/>
      </xdr:nvSpPr>
      <xdr:spPr>
        <a:xfrm>
          <a:off x="12573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2" name="正方形/長方形 551"/>
        <xdr:cNvSpPr/>
      </xdr:nvSpPr>
      <xdr:spPr>
        <a:xfrm>
          <a:off x="13592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3" name="正方形/長方形 552"/>
        <xdr:cNvSpPr/>
      </xdr:nvSpPr>
      <xdr:spPr>
        <a:xfrm>
          <a:off x="13592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4" name="正方形/長方形 553"/>
        <xdr:cNvSpPr/>
      </xdr:nvSpPr>
      <xdr:spPr>
        <a:xfrm>
          <a:off x="14735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5" name="正方形/長方形 554"/>
        <xdr:cNvSpPr/>
      </xdr:nvSpPr>
      <xdr:spPr>
        <a:xfrm>
          <a:off x="14735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6" name="正方形/長方形 555"/>
        <xdr:cNvSpPr/>
      </xdr:nvSpPr>
      <xdr:spPr>
        <a:xfrm>
          <a:off x="1244917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7" name="テキスト ボックス 556"/>
        <xdr:cNvSpPr txBox="1"/>
      </xdr:nvSpPr>
      <xdr:spPr>
        <a:xfrm>
          <a:off x="1240155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58" name="直線コネクタ 557"/>
        <xdr:cNvCxnSpPr/>
      </xdr:nvCxn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xdr:nvCxnSpPr>
        <xdr:cNvPr id="559" name="直線コネクタ 558"/>
        <xdr:cNvCxnSpPr/>
      </xdr:nvCxn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53</xdr:row>
      <xdr:rowOff>171450</xdr:rowOff>
    </xdr:from>
    <xdr:ext cx="247650" cy="257175"/>
    <xdr:sp>
      <xdr:nvSpPr>
        <xdr:cNvPr id="560" name="テキスト ボックス 559"/>
        <xdr:cNvSpPr txBox="1"/>
      </xdr:nvSpPr>
      <xdr:spPr>
        <a:xfrm>
          <a:off x="12192000" y="925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1" name="直線コネクタ 560"/>
        <xdr:cNvCxnSpPr/>
      </xdr:nvCxn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47</xdr:row>
      <xdr:rowOff>57150</xdr:rowOff>
    </xdr:from>
    <xdr:ext cx="247650" cy="257175"/>
    <xdr:sp>
      <xdr:nvSpPr>
        <xdr:cNvPr id="562" name="テキスト ボックス 561"/>
        <xdr:cNvSpPr txBox="1"/>
      </xdr:nvSpPr>
      <xdr:spPr>
        <a:xfrm>
          <a:off x="12192000" y="8115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3" name="失業対策事業費グラフ枠"/>
        <xdr:cNvSpPr/>
      </xdr:nvSpPr>
      <xdr:spPr>
        <a:xfrm>
          <a:off x="1244917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xdr:nvCxnSpPr>
        <xdr:cNvPr id="564" name="直線コネクタ 563"/>
        <xdr:cNvCxnSpPr/>
      </xdr:nvCxnSpPr>
      <xdr:spPr>
        <a:xfrm>
          <a:off x="16316325"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9525</xdr:rowOff>
    </xdr:from>
    <xdr:ext cx="247650" cy="257175"/>
    <xdr:sp>
      <xdr:nvSpPr>
        <xdr:cNvPr id="565" name="失業対策事業費最小値テキスト"/>
        <xdr:cNvSpPr txBox="1"/>
      </xdr:nvSpPr>
      <xdr:spPr>
        <a:xfrm>
          <a:off x="16363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6" name="直線コネクタ 565"/>
        <xdr:cNvCxnSpPr/>
      </xdr:nvCxn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9525</xdr:rowOff>
    </xdr:from>
    <xdr:ext cx="247650" cy="257175"/>
    <xdr:sp>
      <xdr:nvSpPr>
        <xdr:cNvPr id="567" name="失業対策事業費最大値テキスト"/>
        <xdr:cNvSpPr txBox="1"/>
      </xdr:nvSpPr>
      <xdr:spPr>
        <a:xfrm>
          <a:off x="16363950" y="9096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xdr:nvCxnSpPr>
        <xdr:cNvPr id="568" name="直線コネクタ 567"/>
        <xdr:cNvCxnSpPr/>
      </xdr:nvCxnSpPr>
      <xdr:spPr>
        <a:xfrm>
          <a:off x="16230600"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xdr:nvCxnSpPr>
        <xdr:cNvPr id="569" name="直線コネクタ 568"/>
        <xdr:cNvCxnSpPr/>
      </xdr:nvCxnSpPr>
      <xdr:spPr>
        <a:xfrm>
          <a:off x="1547812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66675</xdr:rowOff>
    </xdr:from>
    <xdr:ext cx="247650" cy="257175"/>
    <xdr:sp>
      <xdr:nvSpPr>
        <xdr:cNvPr id="570" name="失業対策事業費平均値テキスト"/>
        <xdr:cNvSpPr txBox="1"/>
      </xdr:nvSpPr>
      <xdr:spPr>
        <a:xfrm>
          <a:off x="1636395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71" name="フローチャート: 判断 570"/>
        <xdr:cNvSpPr/>
      </xdr:nvSpPr>
      <xdr:spPr>
        <a:xfrm>
          <a:off x="162687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xdr:nvCxnSpPr>
        <xdr:cNvPr id="572" name="直線コネクタ 571"/>
        <xdr:cNvCxnSpPr/>
      </xdr:nvCxnSpPr>
      <xdr:spPr>
        <a:xfrm>
          <a:off x="14592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fLocksText="0">
      <xdr:nvSpPr>
        <xdr:cNvPr id="573" name="フローチャート: 判断 572"/>
        <xdr:cNvSpPr/>
      </xdr:nvSpPr>
      <xdr:spPr>
        <a:xfrm>
          <a:off x="15430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74" name="テキスト ボックス 573"/>
        <xdr:cNvSpPr txBox="1"/>
      </xdr:nvSpPr>
      <xdr:spPr>
        <a:xfrm>
          <a:off x="15354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xdr:nvCxnSpPr>
        <xdr:cNvPr id="575" name="直線コネクタ 574"/>
        <xdr:cNvCxnSpPr/>
      </xdr:nvCxnSpPr>
      <xdr:spPr>
        <a:xfrm>
          <a:off x="13706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fLocksText="0">
      <xdr:nvSpPr>
        <xdr:cNvPr id="576" name="フローチャート: 判断 575"/>
        <xdr:cNvSpPr/>
      </xdr:nvSpPr>
      <xdr:spPr>
        <a:xfrm>
          <a:off x="14544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77" name="テキスト ボックス 576"/>
        <xdr:cNvSpPr txBox="1"/>
      </xdr:nvSpPr>
      <xdr:spPr>
        <a:xfrm>
          <a:off x="14458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xdr:nvCxnSpPr>
        <xdr:cNvPr id="578" name="直線コネクタ 577"/>
        <xdr:cNvCxnSpPr/>
      </xdr:nvCxnSpPr>
      <xdr:spPr>
        <a:xfrm>
          <a:off x="1281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fLocksText="0">
      <xdr:nvSpPr>
        <xdr:cNvPr id="579" name="フローチャート: 判断 578"/>
        <xdr:cNvSpPr/>
      </xdr:nvSpPr>
      <xdr:spPr>
        <a:xfrm>
          <a:off x="1364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80" name="テキスト ボックス 579"/>
        <xdr:cNvSpPr txBox="1"/>
      </xdr:nvSpPr>
      <xdr:spPr>
        <a:xfrm>
          <a:off x="13573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81" name="フローチャート: 判断 580"/>
        <xdr:cNvSpPr/>
      </xdr:nvSpPr>
      <xdr:spPr>
        <a:xfrm>
          <a:off x="1276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82" name="テキスト ボックス 581"/>
        <xdr:cNvSpPr txBox="1"/>
      </xdr:nvSpPr>
      <xdr:spPr>
        <a:xfrm>
          <a:off x="12687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3" name="テキスト ボックス 582"/>
        <xdr:cNvSpPr txBox="1"/>
      </xdr:nvSpPr>
      <xdr:spPr>
        <a:xfrm>
          <a:off x="161258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4" name="テキスト ボックス 583"/>
        <xdr:cNvSpPr txBox="1"/>
      </xdr:nvSpPr>
      <xdr:spPr>
        <a:xfrm>
          <a:off x="1528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5" name="テキスト ボックス 584"/>
        <xdr:cNvSpPr txBox="1"/>
      </xdr:nvSpPr>
      <xdr:spPr>
        <a:xfrm>
          <a:off x="1440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86" name="テキスト ボックス 585"/>
        <xdr:cNvSpPr txBox="1"/>
      </xdr:nvSpPr>
      <xdr:spPr>
        <a:xfrm>
          <a:off x="1350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87" name="テキスト ボックス 586"/>
        <xdr:cNvSpPr txBox="1"/>
      </xdr:nvSpPr>
      <xdr:spPr>
        <a:xfrm>
          <a:off x="1262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88" name="楕円 587"/>
        <xdr:cNvSpPr/>
      </xdr:nvSpPr>
      <xdr:spPr>
        <a:xfrm>
          <a:off x="162687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589" name="失業対策事業費該当値テキスト"/>
        <xdr:cNvSpPr txBox="1"/>
      </xdr:nvSpPr>
      <xdr:spPr>
        <a:xfrm>
          <a:off x="16363950" y="9210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590" name="楕円 589"/>
        <xdr:cNvSpPr/>
      </xdr:nvSpPr>
      <xdr:spPr>
        <a:xfrm>
          <a:off x="15430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591" name="テキスト ボックス 590"/>
        <xdr:cNvSpPr txBox="1"/>
      </xdr:nvSpPr>
      <xdr:spPr>
        <a:xfrm>
          <a:off x="15354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592" name="楕円 591"/>
        <xdr:cNvSpPr/>
      </xdr:nvSpPr>
      <xdr:spPr>
        <a:xfrm>
          <a:off x="14544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593" name="テキスト ボックス 592"/>
        <xdr:cNvSpPr txBox="1"/>
      </xdr:nvSpPr>
      <xdr:spPr>
        <a:xfrm>
          <a:off x="1445895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594" name="楕円 593"/>
        <xdr:cNvSpPr/>
      </xdr:nvSpPr>
      <xdr:spPr>
        <a:xfrm>
          <a:off x="1364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595" name="テキスト ボックス 594"/>
        <xdr:cNvSpPr txBox="1"/>
      </xdr:nvSpPr>
      <xdr:spPr>
        <a:xfrm>
          <a:off x="13573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96" name="楕円 595"/>
        <xdr:cNvSpPr/>
      </xdr:nvSpPr>
      <xdr:spPr>
        <a:xfrm>
          <a:off x="1276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597" name="テキスト ボックス 596"/>
        <xdr:cNvSpPr txBox="1"/>
      </xdr:nvSpPr>
      <xdr:spPr>
        <a:xfrm>
          <a:off x="12687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598" name="正方形/長方形 597"/>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599" name="正方形/長方形 598"/>
        <xdr:cNvSpPr/>
      </xdr:nvSpPr>
      <xdr:spPr>
        <a:xfrm>
          <a:off x="12573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0" name="正方形/長方形 599"/>
        <xdr:cNvSpPr/>
      </xdr:nvSpPr>
      <xdr:spPr>
        <a:xfrm>
          <a:off x="12573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1" name="正方形/長方形 600"/>
        <xdr:cNvSpPr/>
      </xdr:nvSpPr>
      <xdr:spPr>
        <a:xfrm>
          <a:off x="13592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2" name="正方形/長方形 601"/>
        <xdr:cNvSpPr/>
      </xdr:nvSpPr>
      <xdr:spPr>
        <a:xfrm>
          <a:off x="13592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3" name="正方形/長方形 602"/>
        <xdr:cNvSpPr/>
      </xdr:nvSpPr>
      <xdr:spPr>
        <a:xfrm>
          <a:off x="14735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4" name="正方形/長方形 603"/>
        <xdr:cNvSpPr/>
      </xdr:nvSpPr>
      <xdr:spPr>
        <a:xfrm>
          <a:off x="14735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53,760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5" name="正方形/長方形 604"/>
        <xdr:cNvSpPr/>
      </xdr:nvSpPr>
      <xdr:spPr>
        <a:xfrm>
          <a:off x="1244917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06" name="テキスト ボックス 605"/>
        <xdr:cNvSpPr txBox="1"/>
      </xdr:nvSpPr>
      <xdr:spPr>
        <a:xfrm>
          <a:off x="1240155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07" name="直線コネクタ 606"/>
        <xdr:cNvCxnSpPr/>
      </xdr:nvCxn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xdr:nvCxnSpPr>
        <xdr:cNvPr id="608" name="直線コネクタ 607"/>
        <xdr:cNvCxnSpPr/>
      </xdr:nvCxnSpPr>
      <xdr:spPr>
        <a:xfrm>
          <a:off x="1244917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76200</xdr:rowOff>
    </xdr:from>
    <xdr:ext cx="247650" cy="257175"/>
    <xdr:sp>
      <xdr:nvSpPr>
        <xdr:cNvPr id="609" name="テキスト ボックス 608"/>
        <xdr:cNvSpPr txBox="1"/>
      </xdr:nvSpPr>
      <xdr:spPr>
        <a:xfrm>
          <a:off x="12192000"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xdr:nvCxnSpPr>
        <xdr:cNvPr id="610" name="直線コネクタ 609"/>
        <xdr:cNvCxnSpPr/>
      </xdr:nvCxn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76</xdr:row>
      <xdr:rowOff>38100</xdr:rowOff>
    </xdr:from>
    <xdr:ext cx="600075" cy="257175"/>
    <xdr:sp>
      <xdr:nvSpPr>
        <xdr:cNvPr id="611" name="テキスト ボックス 610"/>
        <xdr:cNvSpPr txBox="1"/>
      </xdr:nvSpPr>
      <xdr:spPr>
        <a:xfrm>
          <a:off x="11849100"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xdr:nvCxnSpPr>
        <xdr:cNvPr id="612" name="直線コネクタ 611"/>
        <xdr:cNvCxnSpPr/>
      </xdr:nvCxnSpPr>
      <xdr:spPr>
        <a:xfrm>
          <a:off x="1244917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73</xdr:row>
      <xdr:rowOff>171450</xdr:rowOff>
    </xdr:from>
    <xdr:ext cx="600075" cy="257175"/>
    <xdr:sp>
      <xdr:nvSpPr>
        <xdr:cNvPr id="613" name="テキスト ボックス 612"/>
        <xdr:cNvSpPr txBox="1"/>
      </xdr:nvSpPr>
      <xdr:spPr>
        <a:xfrm>
          <a:off x="1184910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xdr:nvCxnSpPr>
        <xdr:cNvPr id="614" name="直線コネクタ 613"/>
        <xdr:cNvCxnSpPr/>
      </xdr:nvCxnSpPr>
      <xdr:spPr>
        <a:xfrm>
          <a:off x="1244917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133350</xdr:rowOff>
    </xdr:from>
    <xdr:ext cx="600075" cy="257175"/>
    <xdr:sp>
      <xdr:nvSpPr>
        <xdr:cNvPr id="615" name="テキスト ボックス 614"/>
        <xdr:cNvSpPr txBox="1"/>
      </xdr:nvSpPr>
      <xdr:spPr>
        <a:xfrm>
          <a:off x="1184910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xdr:nvCxnSpPr>
        <xdr:cNvPr id="616" name="直線コネクタ 615"/>
        <xdr:cNvCxnSpPr/>
      </xdr:nvCxnSpPr>
      <xdr:spPr>
        <a:xfrm>
          <a:off x="1244917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95250</xdr:rowOff>
    </xdr:from>
    <xdr:ext cx="600075" cy="257175"/>
    <xdr:sp>
      <xdr:nvSpPr>
        <xdr:cNvPr id="617" name="テキスト ボックス 616"/>
        <xdr:cNvSpPr txBox="1"/>
      </xdr:nvSpPr>
      <xdr:spPr>
        <a:xfrm>
          <a:off x="11849100"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18" name="直線コネクタ 617"/>
        <xdr:cNvCxnSpPr/>
      </xdr:nvCxn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xdr:nvSpPr>
        <xdr:cNvPr id="619" name="テキスト ボックス 618"/>
        <xdr:cNvSpPr txBox="1"/>
      </xdr:nvSpPr>
      <xdr:spPr>
        <a:xfrm>
          <a:off x="1184910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0" name="公債費グラフ枠"/>
        <xdr:cNvSpPr/>
      </xdr:nvSpPr>
      <xdr:spPr>
        <a:xfrm>
          <a:off x="1244917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xdr:nvCxnSpPr>
        <xdr:cNvPr id="621" name="直線コネクタ 620"/>
        <xdr:cNvCxnSpPr/>
      </xdr:nvCxnSpPr>
      <xdr:spPr>
        <a:xfrm flipV="1">
          <a:off x="16316325" y="12096750"/>
          <a:ext cx="0" cy="1476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28575</xdr:rowOff>
    </xdr:from>
    <xdr:ext cx="466725" cy="257175"/>
    <xdr:sp>
      <xdr:nvSpPr>
        <xdr:cNvPr id="622" name="公債費最小値テキスト"/>
        <xdr:cNvSpPr txBox="1"/>
      </xdr:nvSpPr>
      <xdr:spPr>
        <a:xfrm>
          <a:off x="16363950" y="13573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5,385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xdr:nvCxnSpPr>
        <xdr:cNvPr id="623" name="直線コネクタ 622"/>
        <xdr:cNvCxnSpPr/>
      </xdr:nvCxnSpPr>
      <xdr:spPr>
        <a:xfrm>
          <a:off x="16230600" y="13573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38100</xdr:rowOff>
    </xdr:from>
    <xdr:ext cx="600075" cy="257175"/>
    <xdr:sp>
      <xdr:nvSpPr>
        <xdr:cNvPr id="624" name="公債費最大値テキスト"/>
        <xdr:cNvSpPr txBox="1"/>
      </xdr:nvSpPr>
      <xdr:spPr>
        <a:xfrm>
          <a:off x="16363950" y="11868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392,592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xdr:nvCxnSpPr>
        <xdr:cNvPr id="625" name="直線コネクタ 624"/>
        <xdr:cNvCxnSpPr/>
      </xdr:nvCxnSpPr>
      <xdr:spPr>
        <a:xfrm>
          <a:off x="16230600" y="12096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94190</xdr:rowOff>
    </xdr:from>
    <xdr:to>
      <xdr:col>85</xdr:col>
      <xdr:colOff>127000</xdr:colOff>
      <xdr:row>77</xdr:row>
      <xdr:rowOff>129729</xdr:rowOff>
    </xdr:to>
    <xdr:cxnSp>
      <xdr:nvCxnSpPr>
        <xdr:cNvPr id="626" name="直線コネクタ 625"/>
        <xdr:cNvCxnSpPr/>
      </xdr:nvCxnSpPr>
      <xdr:spPr>
        <a:xfrm>
          <a:off x="15478125" y="132969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19050</xdr:rowOff>
    </xdr:from>
    <xdr:ext cx="533400" cy="257175"/>
    <xdr:sp>
      <xdr:nvSpPr>
        <xdr:cNvPr id="627" name="公債費平均値テキスト"/>
        <xdr:cNvSpPr txBox="1"/>
      </xdr:nvSpPr>
      <xdr:spPr>
        <a:xfrm>
          <a:off x="16363950" y="130492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89,263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fLocksText="0">
      <xdr:nvSpPr>
        <xdr:cNvPr id="628" name="フローチャート: 判断 627"/>
        <xdr:cNvSpPr/>
      </xdr:nvSpPr>
      <xdr:spPr>
        <a:xfrm>
          <a:off x="16268700" y="13201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77</xdr:row>
      <xdr:rowOff>94190</xdr:rowOff>
    </xdr:from>
    <xdr:to>
      <xdr:col>81</xdr:col>
      <xdr:colOff>50800</xdr:colOff>
      <xdr:row>77</xdr:row>
      <xdr:rowOff>158886</xdr:rowOff>
    </xdr:to>
    <xdr:cxnSp>
      <xdr:nvCxnSpPr>
        <xdr:cNvPr id="629" name="直線コネクタ 628"/>
        <xdr:cNvCxnSpPr/>
      </xdr:nvCxnSpPr>
      <xdr:spPr>
        <a:xfrm flipV="1">
          <a:off x="14592300" y="132969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fLocksText="0">
      <xdr:nvSpPr>
        <xdr:cNvPr id="630" name="フローチャート: 判断 629"/>
        <xdr:cNvSpPr/>
      </xdr:nvSpPr>
      <xdr:spPr>
        <a:xfrm>
          <a:off x="15430500" y="13201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75</xdr:row>
      <xdr:rowOff>123825</xdr:rowOff>
    </xdr:from>
    <xdr:ext cx="533400" cy="257175"/>
    <xdr:sp>
      <xdr:nvSpPr>
        <xdr:cNvPr id="631" name="テキスト ボックス 630"/>
        <xdr:cNvSpPr txBox="1"/>
      </xdr:nvSpPr>
      <xdr:spPr>
        <a:xfrm>
          <a:off x="15211425" y="12982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87,170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153843</xdr:rowOff>
    </xdr:from>
    <xdr:to>
      <xdr:col>76</xdr:col>
      <xdr:colOff>114300</xdr:colOff>
      <xdr:row>77</xdr:row>
      <xdr:rowOff>158886</xdr:rowOff>
    </xdr:to>
    <xdr:cxnSp>
      <xdr:nvCxnSpPr>
        <xdr:cNvPr id="632" name="直線コネクタ 631"/>
        <xdr:cNvCxnSpPr/>
      </xdr:nvCxnSpPr>
      <xdr:spPr>
        <a:xfrm>
          <a:off x="13706475" y="13354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fLocksText="0">
      <xdr:nvSpPr>
        <xdr:cNvPr id="633" name="フローチャート: 判断 632"/>
        <xdr:cNvSpPr/>
      </xdr:nvSpPr>
      <xdr:spPr>
        <a:xfrm>
          <a:off x="14544675" y="13220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75</xdr:row>
      <xdr:rowOff>133350</xdr:rowOff>
    </xdr:from>
    <xdr:ext cx="533400" cy="257175"/>
    <xdr:sp>
      <xdr:nvSpPr>
        <xdr:cNvPr id="634" name="テキスト ボックス 633"/>
        <xdr:cNvSpPr txBox="1"/>
      </xdr:nvSpPr>
      <xdr:spPr>
        <a:xfrm>
          <a:off x="14316075" y="12992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153843</xdr:rowOff>
    </xdr:from>
    <xdr:to>
      <xdr:col>71</xdr:col>
      <xdr:colOff>177800</xdr:colOff>
      <xdr:row>77</xdr:row>
      <xdr:rowOff>161268</xdr:rowOff>
    </xdr:to>
    <xdr:cxnSp>
      <xdr:nvCxnSpPr>
        <xdr:cNvPr id="635" name="直線コネクタ 634"/>
        <xdr:cNvCxnSpPr/>
      </xdr:nvCxnSpPr>
      <xdr:spPr>
        <a:xfrm flipV="1">
          <a:off x="12811125" y="13354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fLocksText="0">
      <xdr:nvSpPr>
        <xdr:cNvPr id="636" name="フローチャート: 判断 635"/>
        <xdr:cNvSpPr/>
      </xdr:nvSpPr>
      <xdr:spPr>
        <a:xfrm>
          <a:off x="13649325" y="1325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76</xdr:row>
      <xdr:rowOff>9525</xdr:rowOff>
    </xdr:from>
    <xdr:ext cx="533400" cy="257175"/>
    <xdr:sp>
      <xdr:nvSpPr>
        <xdr:cNvPr id="637" name="テキスト ボックス 636"/>
        <xdr:cNvSpPr txBox="1"/>
      </xdr:nvSpPr>
      <xdr:spPr>
        <a:xfrm>
          <a:off x="13430250" y="13039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72,589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fLocksText="0">
      <xdr:nvSpPr>
        <xdr:cNvPr id="638" name="フローチャート: 判断 637"/>
        <xdr:cNvSpPr/>
      </xdr:nvSpPr>
      <xdr:spPr>
        <a:xfrm>
          <a:off x="12763500" y="1326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76</xdr:row>
      <xdr:rowOff>9525</xdr:rowOff>
    </xdr:from>
    <xdr:ext cx="533400" cy="257175"/>
    <xdr:sp>
      <xdr:nvSpPr>
        <xdr:cNvPr id="639" name="テキスト ボックス 638"/>
        <xdr:cNvSpPr txBox="1"/>
      </xdr:nvSpPr>
      <xdr:spPr>
        <a:xfrm>
          <a:off x="12544425" y="13039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0" name="テキスト ボックス 639"/>
        <xdr:cNvSpPr txBox="1"/>
      </xdr:nvSpPr>
      <xdr:spPr>
        <a:xfrm>
          <a:off x="161258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1" name="テキスト ボックス 640"/>
        <xdr:cNvSpPr txBox="1"/>
      </xdr:nvSpPr>
      <xdr:spPr>
        <a:xfrm>
          <a:off x="1528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2" name="テキスト ボックス 641"/>
        <xdr:cNvSpPr txBox="1"/>
      </xdr:nvSpPr>
      <xdr:spPr>
        <a:xfrm>
          <a:off x="1440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3" name="テキスト ボックス 642"/>
        <xdr:cNvSpPr txBox="1"/>
      </xdr:nvSpPr>
      <xdr:spPr>
        <a:xfrm>
          <a:off x="1350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4" name="テキスト ボックス 643"/>
        <xdr:cNvSpPr txBox="1"/>
      </xdr:nvSpPr>
      <xdr:spPr>
        <a:xfrm>
          <a:off x="1262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78929</xdr:rowOff>
    </xdr:from>
    <xdr:to>
      <xdr:col>85</xdr:col>
      <xdr:colOff>177800</xdr:colOff>
      <xdr:row>78</xdr:row>
      <xdr:rowOff>9079</xdr:rowOff>
    </xdr:to>
    <xdr:sp fLocksText="0">
      <xdr:nvSpPr>
        <xdr:cNvPr id="645" name="楕円 644"/>
        <xdr:cNvSpPr/>
      </xdr:nvSpPr>
      <xdr:spPr>
        <a:xfrm>
          <a:off x="16268700"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77</xdr:row>
      <xdr:rowOff>57150</xdr:rowOff>
    </xdr:from>
    <xdr:ext cx="533400" cy="257175"/>
    <xdr:sp>
      <xdr:nvSpPr>
        <xdr:cNvPr id="646" name="公債費該当値テキスト"/>
        <xdr:cNvSpPr txBox="1"/>
      </xdr:nvSpPr>
      <xdr:spPr>
        <a:xfrm>
          <a:off x="16363950" y="13258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67,617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43390</xdr:rowOff>
    </xdr:from>
    <xdr:to>
      <xdr:col>81</xdr:col>
      <xdr:colOff>101600</xdr:colOff>
      <xdr:row>77</xdr:row>
      <xdr:rowOff>144990</xdr:rowOff>
    </xdr:to>
    <xdr:sp fLocksText="0">
      <xdr:nvSpPr>
        <xdr:cNvPr id="647" name="楕円 646"/>
        <xdr:cNvSpPr/>
      </xdr:nvSpPr>
      <xdr:spPr>
        <a:xfrm>
          <a:off x="15430500" y="13249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77</xdr:row>
      <xdr:rowOff>133350</xdr:rowOff>
    </xdr:from>
    <xdr:ext cx="533400" cy="257175"/>
    <xdr:sp>
      <xdr:nvSpPr>
        <xdr:cNvPr id="648" name="テキスト ボックス 647"/>
        <xdr:cNvSpPr txBox="1"/>
      </xdr:nvSpPr>
      <xdr:spPr>
        <a:xfrm>
          <a:off x="15211425" y="13335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76,945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108086</xdr:rowOff>
    </xdr:from>
    <xdr:to>
      <xdr:col>76</xdr:col>
      <xdr:colOff>165100</xdr:colOff>
      <xdr:row>78</xdr:row>
      <xdr:rowOff>38236</xdr:rowOff>
    </xdr:to>
    <xdr:sp fLocksText="0">
      <xdr:nvSpPr>
        <xdr:cNvPr id="649" name="楕円 648"/>
        <xdr:cNvSpPr/>
      </xdr:nvSpPr>
      <xdr:spPr>
        <a:xfrm>
          <a:off x="14544675" y="1330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78</xdr:row>
      <xdr:rowOff>28575</xdr:rowOff>
    </xdr:from>
    <xdr:ext cx="533400" cy="257175"/>
    <xdr:sp>
      <xdr:nvSpPr>
        <xdr:cNvPr id="650" name="テキスト ボックス 649"/>
        <xdr:cNvSpPr txBox="1"/>
      </xdr:nvSpPr>
      <xdr:spPr>
        <a:xfrm>
          <a:off x="14316075"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103043</xdr:rowOff>
    </xdr:from>
    <xdr:to>
      <xdr:col>72</xdr:col>
      <xdr:colOff>38100</xdr:colOff>
      <xdr:row>78</xdr:row>
      <xdr:rowOff>33193</xdr:rowOff>
    </xdr:to>
    <xdr:sp fLocksText="0">
      <xdr:nvSpPr>
        <xdr:cNvPr id="651" name="楕円 650"/>
        <xdr:cNvSpPr/>
      </xdr:nvSpPr>
      <xdr:spPr>
        <a:xfrm>
          <a:off x="13649325" y="13306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78</xdr:row>
      <xdr:rowOff>28575</xdr:rowOff>
    </xdr:from>
    <xdr:ext cx="533400" cy="257175"/>
    <xdr:sp>
      <xdr:nvSpPr>
        <xdr:cNvPr id="652" name="テキスト ボックス 651"/>
        <xdr:cNvSpPr txBox="1"/>
      </xdr:nvSpPr>
      <xdr:spPr>
        <a:xfrm>
          <a:off x="13430250"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61,288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110468</xdr:rowOff>
    </xdr:from>
    <xdr:to>
      <xdr:col>67</xdr:col>
      <xdr:colOff>101600</xdr:colOff>
      <xdr:row>78</xdr:row>
      <xdr:rowOff>40618</xdr:rowOff>
    </xdr:to>
    <xdr:sp fLocksText="0">
      <xdr:nvSpPr>
        <xdr:cNvPr id="653" name="楕円 652"/>
        <xdr:cNvSpPr/>
      </xdr:nvSpPr>
      <xdr:spPr>
        <a:xfrm>
          <a:off x="12763500" y="13315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78</xdr:row>
      <xdr:rowOff>28575</xdr:rowOff>
    </xdr:from>
    <xdr:ext cx="533400" cy="257175"/>
    <xdr:sp>
      <xdr:nvSpPr>
        <xdr:cNvPr id="654" name="テキスト ボックス 653"/>
        <xdr:cNvSpPr txBox="1"/>
      </xdr:nvSpPr>
      <xdr:spPr>
        <a:xfrm>
          <a:off x="12544425" y="1340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59,339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55" name="正方形/長方形 654"/>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56" name="正方形/長方形 655"/>
        <xdr:cNvSpPr/>
      </xdr:nvSpPr>
      <xdr:spPr>
        <a:xfrm>
          <a:off x="12573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57" name="正方形/長方形 656"/>
        <xdr:cNvSpPr/>
      </xdr:nvSpPr>
      <xdr:spPr>
        <a:xfrm>
          <a:off x="12573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58" name="正方形/長方形 657"/>
        <xdr:cNvSpPr/>
      </xdr:nvSpPr>
      <xdr:spPr>
        <a:xfrm>
          <a:off x="13592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59" name="正方形/長方形 658"/>
        <xdr:cNvSpPr/>
      </xdr:nvSpPr>
      <xdr:spPr>
        <a:xfrm>
          <a:off x="13592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20,563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0" name="正方形/長方形 659"/>
        <xdr:cNvSpPr/>
      </xdr:nvSpPr>
      <xdr:spPr>
        <a:xfrm>
          <a:off x="14735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1" name="正方形/長方形 660"/>
        <xdr:cNvSpPr/>
      </xdr:nvSpPr>
      <xdr:spPr>
        <a:xfrm>
          <a:off x="14735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21,624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2" name="正方形/長方形 661"/>
        <xdr:cNvSpPr/>
      </xdr:nvSpPr>
      <xdr:spPr>
        <a:xfrm>
          <a:off x="1244917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3" name="テキスト ボックス 662"/>
        <xdr:cNvSpPr txBox="1"/>
      </xdr:nvSpPr>
      <xdr:spPr>
        <a:xfrm>
          <a:off x="1240155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64" name="直線コネクタ 663"/>
        <xdr:cNvCxnSpPr/>
      </xdr:nvCxn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xdr:nvCxnSpPr>
        <xdr:cNvPr id="665" name="直線コネクタ 664"/>
        <xdr:cNvCxnSpPr/>
      </xdr:nvCxnSpPr>
      <xdr:spPr>
        <a:xfrm>
          <a:off x="1244917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97</xdr:row>
      <xdr:rowOff>171450</xdr:rowOff>
    </xdr:from>
    <xdr:ext cx="247650" cy="257175"/>
    <xdr:sp>
      <xdr:nvSpPr>
        <xdr:cNvPr id="666" name="テキスト ボックス 665"/>
        <xdr:cNvSpPr txBox="1"/>
      </xdr:nvSpPr>
      <xdr:spPr>
        <a:xfrm>
          <a:off x="12192000" y="16802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xdr:nvCxnSpPr>
        <xdr:cNvPr id="667" name="直線コネクタ 666"/>
        <xdr:cNvCxnSpPr/>
      </xdr:nvCxnSpPr>
      <xdr:spPr>
        <a:xfrm>
          <a:off x="1244917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95</xdr:row>
      <xdr:rowOff>57150</xdr:rowOff>
    </xdr:from>
    <xdr:ext cx="600075" cy="257175"/>
    <xdr:sp>
      <xdr:nvSpPr>
        <xdr:cNvPr id="668" name="テキスト ボックス 667"/>
        <xdr:cNvSpPr txBox="1"/>
      </xdr:nvSpPr>
      <xdr:spPr>
        <a:xfrm>
          <a:off x="11849100" y="16344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xdr:nvCxnSpPr>
        <xdr:cNvPr id="669" name="直線コネクタ 668"/>
        <xdr:cNvCxnSpPr/>
      </xdr:nvCxnSpPr>
      <xdr:spPr>
        <a:xfrm>
          <a:off x="1244917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92</xdr:row>
      <xdr:rowOff>114300</xdr:rowOff>
    </xdr:from>
    <xdr:ext cx="600075" cy="257175"/>
    <xdr:sp>
      <xdr:nvSpPr>
        <xdr:cNvPr id="670" name="テキスト ボックス 669"/>
        <xdr:cNvSpPr txBox="1"/>
      </xdr:nvSpPr>
      <xdr:spPr>
        <a:xfrm>
          <a:off x="11849100" y="15887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xdr:nvCxnSpPr>
        <xdr:cNvPr id="671" name="直線コネクタ 670"/>
        <xdr:cNvCxnSpPr/>
      </xdr:nvCxnSpPr>
      <xdr:spPr>
        <a:xfrm>
          <a:off x="1244917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171450</xdr:rowOff>
    </xdr:from>
    <xdr:ext cx="600075" cy="257175"/>
    <xdr:sp>
      <xdr:nvSpPr>
        <xdr:cNvPr id="672" name="テキスト ボックス 671"/>
        <xdr:cNvSpPr txBox="1"/>
      </xdr:nvSpPr>
      <xdr:spPr>
        <a:xfrm>
          <a:off x="11849100" y="15430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73" name="直線コネクタ 672"/>
        <xdr:cNvCxnSpPr/>
      </xdr:nvCxn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xdr:nvSpPr>
        <xdr:cNvPr id="674" name="テキスト ボックス 673"/>
        <xdr:cNvSpPr txBox="1"/>
      </xdr:nvSpPr>
      <xdr:spPr>
        <a:xfrm>
          <a:off x="1184910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75" name="積立金グラフ枠"/>
        <xdr:cNvSpPr/>
      </xdr:nvSpPr>
      <xdr:spPr>
        <a:xfrm>
          <a:off x="1244917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xdr:nvCxnSpPr>
        <xdr:cNvPr id="676" name="直線コネクタ 675"/>
        <xdr:cNvCxnSpPr/>
      </xdr:nvCxnSpPr>
      <xdr:spPr>
        <a:xfrm flipV="1">
          <a:off x="16316325" y="15659100"/>
          <a:ext cx="0" cy="1276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133350</xdr:rowOff>
    </xdr:from>
    <xdr:ext cx="466725" cy="257175"/>
    <xdr:sp>
      <xdr:nvSpPr>
        <xdr:cNvPr id="677" name="積立金最小値テキスト"/>
        <xdr:cNvSpPr txBox="1"/>
      </xdr:nvSpPr>
      <xdr:spPr>
        <a:xfrm>
          <a:off x="16363950" y="16935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2,919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xdr:nvCxnSpPr>
        <xdr:cNvPr id="678" name="直線コネクタ 677"/>
        <xdr:cNvCxnSpPr/>
      </xdr:nvCxnSpPr>
      <xdr:spPr>
        <a:xfrm>
          <a:off x="16230600" y="16935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0</xdr:rowOff>
    </xdr:from>
    <xdr:ext cx="600075" cy="257175"/>
    <xdr:sp>
      <xdr:nvSpPr>
        <xdr:cNvPr id="679" name="積立金最大値テキスト"/>
        <xdr:cNvSpPr txBox="1"/>
      </xdr:nvSpPr>
      <xdr:spPr>
        <a:xfrm>
          <a:off x="16363950" y="15430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561,515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xdr:nvCxnSpPr>
        <xdr:cNvPr id="680" name="直線コネクタ 679"/>
        <xdr:cNvCxnSpPr/>
      </xdr:nvCxnSpPr>
      <xdr:spPr>
        <a:xfrm>
          <a:off x="16230600" y="15659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40447</xdr:rowOff>
    </xdr:from>
    <xdr:to>
      <xdr:col>85</xdr:col>
      <xdr:colOff>127000</xdr:colOff>
      <xdr:row>98</xdr:row>
      <xdr:rowOff>58700</xdr:rowOff>
    </xdr:to>
    <xdr:cxnSp>
      <xdr:nvCxnSpPr>
        <xdr:cNvPr id="681" name="直線コネクタ 680"/>
        <xdr:cNvCxnSpPr/>
      </xdr:nvCxnSpPr>
      <xdr:spPr>
        <a:xfrm>
          <a:off x="15478125" y="168402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114300</xdr:rowOff>
    </xdr:from>
    <xdr:ext cx="533400" cy="257175"/>
    <xdr:sp>
      <xdr:nvSpPr>
        <xdr:cNvPr id="682" name="積立金平均値テキスト"/>
        <xdr:cNvSpPr txBox="1"/>
      </xdr:nvSpPr>
      <xdr:spPr>
        <a:xfrm>
          <a:off x="16363950" y="165735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74,619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fLocksText="0">
      <xdr:nvSpPr>
        <xdr:cNvPr id="683" name="フローチャート: 判断 682"/>
        <xdr:cNvSpPr/>
      </xdr:nvSpPr>
      <xdr:spPr>
        <a:xfrm>
          <a:off x="16268700" y="16716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97</xdr:row>
      <xdr:rowOff>168943</xdr:rowOff>
    </xdr:from>
    <xdr:to>
      <xdr:col>81</xdr:col>
      <xdr:colOff>50800</xdr:colOff>
      <xdr:row>98</xdr:row>
      <xdr:rowOff>40447</xdr:rowOff>
    </xdr:to>
    <xdr:cxnSp>
      <xdr:nvCxnSpPr>
        <xdr:cNvPr id="684" name="直線コネクタ 683"/>
        <xdr:cNvCxnSpPr/>
      </xdr:nvCxnSpPr>
      <xdr:spPr>
        <a:xfrm>
          <a:off x="14592300" y="168021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fLocksText="0">
      <xdr:nvSpPr>
        <xdr:cNvPr id="685" name="フローチャート: 判断 684"/>
        <xdr:cNvSpPr/>
      </xdr:nvSpPr>
      <xdr:spPr>
        <a:xfrm>
          <a:off x="15430500" y="1672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96</xdr:row>
      <xdr:rowOff>38100</xdr:rowOff>
    </xdr:from>
    <xdr:ext cx="533400" cy="257175"/>
    <xdr:sp>
      <xdr:nvSpPr>
        <xdr:cNvPr id="686" name="テキスト ボックス 685"/>
        <xdr:cNvSpPr txBox="1"/>
      </xdr:nvSpPr>
      <xdr:spPr>
        <a:xfrm>
          <a:off x="15211425" y="1649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74,240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168943</xdr:rowOff>
    </xdr:from>
    <xdr:to>
      <xdr:col>76</xdr:col>
      <xdr:colOff>114300</xdr:colOff>
      <xdr:row>98</xdr:row>
      <xdr:rowOff>111182</xdr:rowOff>
    </xdr:to>
    <xdr:cxnSp>
      <xdr:nvCxnSpPr>
        <xdr:cNvPr id="687" name="直線コネクタ 686"/>
        <xdr:cNvCxnSpPr/>
      </xdr:nvCxnSpPr>
      <xdr:spPr>
        <a:xfrm flipV="1">
          <a:off x="13706475" y="1680210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fLocksText="0">
      <xdr:nvSpPr>
        <xdr:cNvPr id="688" name="フローチャート: 判断 687"/>
        <xdr:cNvSpPr/>
      </xdr:nvSpPr>
      <xdr:spPr>
        <a:xfrm>
          <a:off x="14544675" y="16706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96</xdr:row>
      <xdr:rowOff>28575</xdr:rowOff>
    </xdr:from>
    <xdr:ext cx="533400" cy="257175"/>
    <xdr:sp>
      <xdr:nvSpPr>
        <xdr:cNvPr id="689" name="テキスト ボックス 688"/>
        <xdr:cNvSpPr txBox="1"/>
      </xdr:nvSpPr>
      <xdr:spPr>
        <a:xfrm>
          <a:off x="14316075" y="16487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79,923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111182</xdr:rowOff>
    </xdr:from>
    <xdr:to>
      <xdr:col>71</xdr:col>
      <xdr:colOff>177800</xdr:colOff>
      <xdr:row>98</xdr:row>
      <xdr:rowOff>124689</xdr:rowOff>
    </xdr:to>
    <xdr:cxnSp>
      <xdr:nvCxnSpPr>
        <xdr:cNvPr id="690" name="直線コネクタ 689"/>
        <xdr:cNvCxnSpPr/>
      </xdr:nvCxnSpPr>
      <xdr:spPr>
        <a:xfrm flipV="1">
          <a:off x="12811125" y="16916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fLocksText="0">
      <xdr:nvSpPr>
        <xdr:cNvPr id="691" name="フローチャート: 判断 690"/>
        <xdr:cNvSpPr/>
      </xdr:nvSpPr>
      <xdr:spPr>
        <a:xfrm>
          <a:off x="13649325" y="16773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96</xdr:row>
      <xdr:rowOff>85725</xdr:rowOff>
    </xdr:from>
    <xdr:ext cx="533400" cy="257175"/>
    <xdr:sp>
      <xdr:nvSpPr>
        <xdr:cNvPr id="692" name="テキスト ボックス 691"/>
        <xdr:cNvSpPr txBox="1"/>
      </xdr:nvSpPr>
      <xdr:spPr>
        <a:xfrm>
          <a:off x="13430250" y="16544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fLocksText="0">
      <xdr:nvSpPr>
        <xdr:cNvPr id="693" name="フローチャート: 判断 692"/>
        <xdr:cNvSpPr/>
      </xdr:nvSpPr>
      <xdr:spPr>
        <a:xfrm>
          <a:off x="12763500" y="16783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96</xdr:row>
      <xdr:rowOff>95250</xdr:rowOff>
    </xdr:from>
    <xdr:ext cx="533400" cy="257175"/>
    <xdr:sp>
      <xdr:nvSpPr>
        <xdr:cNvPr id="694" name="テキスト ボックス 693"/>
        <xdr:cNvSpPr txBox="1"/>
      </xdr:nvSpPr>
      <xdr:spPr>
        <a:xfrm>
          <a:off x="12544425" y="165544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49,149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695" name="テキスト ボックス 694"/>
        <xdr:cNvSpPr txBox="1"/>
      </xdr:nvSpPr>
      <xdr:spPr>
        <a:xfrm>
          <a:off x="161258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696" name="テキスト ボックス 695"/>
        <xdr:cNvSpPr txBox="1"/>
      </xdr:nvSpPr>
      <xdr:spPr>
        <a:xfrm>
          <a:off x="1528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697" name="テキスト ボックス 696"/>
        <xdr:cNvSpPr txBox="1"/>
      </xdr:nvSpPr>
      <xdr:spPr>
        <a:xfrm>
          <a:off x="1440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698" name="テキスト ボックス 697"/>
        <xdr:cNvSpPr txBox="1"/>
      </xdr:nvSpPr>
      <xdr:spPr>
        <a:xfrm>
          <a:off x="1350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699" name="テキスト ボックス 698"/>
        <xdr:cNvSpPr txBox="1"/>
      </xdr:nvSpPr>
      <xdr:spPr>
        <a:xfrm>
          <a:off x="1262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7900</xdr:rowOff>
    </xdr:from>
    <xdr:to>
      <xdr:col>85</xdr:col>
      <xdr:colOff>177800</xdr:colOff>
      <xdr:row>98</xdr:row>
      <xdr:rowOff>109500</xdr:rowOff>
    </xdr:to>
    <xdr:sp fLocksText="0">
      <xdr:nvSpPr>
        <xdr:cNvPr id="700" name="楕円 699"/>
        <xdr:cNvSpPr/>
      </xdr:nvSpPr>
      <xdr:spPr>
        <a:xfrm>
          <a:off x="16268700" y="16811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97</xdr:row>
      <xdr:rowOff>95250</xdr:rowOff>
    </xdr:from>
    <xdr:ext cx="533400" cy="257175"/>
    <xdr:sp>
      <xdr:nvSpPr>
        <xdr:cNvPr id="701" name="積立金該当値テキスト"/>
        <xdr:cNvSpPr txBox="1"/>
      </xdr:nvSpPr>
      <xdr:spPr>
        <a:xfrm>
          <a:off x="16363950" y="16725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35,433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161097</xdr:rowOff>
    </xdr:from>
    <xdr:to>
      <xdr:col>81</xdr:col>
      <xdr:colOff>101600</xdr:colOff>
      <xdr:row>98</xdr:row>
      <xdr:rowOff>91247</xdr:rowOff>
    </xdr:to>
    <xdr:sp fLocksText="0">
      <xdr:nvSpPr>
        <xdr:cNvPr id="702" name="楕円 701"/>
        <xdr:cNvSpPr/>
      </xdr:nvSpPr>
      <xdr:spPr>
        <a:xfrm>
          <a:off x="15430500" y="16792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98</xdr:row>
      <xdr:rowOff>85725</xdr:rowOff>
    </xdr:from>
    <xdr:ext cx="533400" cy="257175"/>
    <xdr:sp>
      <xdr:nvSpPr>
        <xdr:cNvPr id="703" name="テキスト ボックス 702"/>
        <xdr:cNvSpPr txBox="1"/>
      </xdr:nvSpPr>
      <xdr:spPr>
        <a:xfrm>
          <a:off x="15211425" y="16887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43,418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118143</xdr:rowOff>
    </xdr:from>
    <xdr:to>
      <xdr:col>76</xdr:col>
      <xdr:colOff>165100</xdr:colOff>
      <xdr:row>98</xdr:row>
      <xdr:rowOff>48293</xdr:rowOff>
    </xdr:to>
    <xdr:sp fLocksText="0">
      <xdr:nvSpPr>
        <xdr:cNvPr id="704" name="楕円 703"/>
        <xdr:cNvSpPr/>
      </xdr:nvSpPr>
      <xdr:spPr>
        <a:xfrm>
          <a:off x="14544675" y="1674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98</xdr:row>
      <xdr:rowOff>38100</xdr:rowOff>
    </xdr:from>
    <xdr:ext cx="533400" cy="257175"/>
    <xdr:sp>
      <xdr:nvSpPr>
        <xdr:cNvPr id="705" name="テキスト ボックス 704"/>
        <xdr:cNvSpPr txBox="1"/>
      </xdr:nvSpPr>
      <xdr:spPr>
        <a:xfrm>
          <a:off x="14316075" y="16840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62,208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60382</xdr:rowOff>
    </xdr:from>
    <xdr:to>
      <xdr:col>72</xdr:col>
      <xdr:colOff>38100</xdr:colOff>
      <xdr:row>98</xdr:row>
      <xdr:rowOff>161982</xdr:rowOff>
    </xdr:to>
    <xdr:sp fLocksText="0">
      <xdr:nvSpPr>
        <xdr:cNvPr id="706" name="楕円 705"/>
        <xdr:cNvSpPr/>
      </xdr:nvSpPr>
      <xdr:spPr>
        <a:xfrm>
          <a:off x="13649325" y="1685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98</xdr:row>
      <xdr:rowOff>152400</xdr:rowOff>
    </xdr:from>
    <xdr:ext cx="533400" cy="257175"/>
    <xdr:sp>
      <xdr:nvSpPr>
        <xdr:cNvPr id="707" name="テキスト ボックス 706"/>
        <xdr:cNvSpPr txBox="1"/>
      </xdr:nvSpPr>
      <xdr:spPr>
        <a:xfrm>
          <a:off x="13430250" y="16954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12,475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73889</xdr:rowOff>
    </xdr:from>
    <xdr:to>
      <xdr:col>67</xdr:col>
      <xdr:colOff>101600</xdr:colOff>
      <xdr:row>99</xdr:row>
      <xdr:rowOff>4039</xdr:rowOff>
    </xdr:to>
    <xdr:sp fLocksText="0">
      <xdr:nvSpPr>
        <xdr:cNvPr id="708" name="楕円 707"/>
        <xdr:cNvSpPr/>
      </xdr:nvSpPr>
      <xdr:spPr>
        <a:xfrm>
          <a:off x="12763500" y="1687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98</xdr:row>
      <xdr:rowOff>161925</xdr:rowOff>
    </xdr:from>
    <xdr:ext cx="466725" cy="257175"/>
    <xdr:sp>
      <xdr:nvSpPr>
        <xdr:cNvPr id="709" name="テキスト ボックス 708"/>
        <xdr:cNvSpPr txBox="1"/>
      </xdr:nvSpPr>
      <xdr:spPr>
        <a:xfrm>
          <a:off x="12573000" y="16964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6,567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0" name="正方形/長方形 709"/>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1" name="正方形/長方形 710"/>
        <xdr:cNvSpPr/>
      </xdr:nvSpPr>
      <xdr:spPr>
        <a:xfrm>
          <a:off x="18411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2" name="正方形/長方形 711"/>
        <xdr:cNvSpPr/>
      </xdr:nvSpPr>
      <xdr:spPr>
        <a:xfrm>
          <a:off x="18411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13" name="正方形/長方形 712"/>
        <xdr:cNvSpPr/>
      </xdr:nvSpPr>
      <xdr:spPr>
        <a:xfrm>
          <a:off x="19431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14" name="正方形/長方形 713"/>
        <xdr:cNvSpPr/>
      </xdr:nvSpPr>
      <xdr:spPr>
        <a:xfrm>
          <a:off x="19431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15" name="正方形/長方形 714"/>
        <xdr:cNvSpPr/>
      </xdr:nvSpPr>
      <xdr:spPr>
        <a:xfrm>
          <a:off x="20574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16" name="正方形/長方形 715"/>
        <xdr:cNvSpPr/>
      </xdr:nvSpPr>
      <xdr:spPr>
        <a:xfrm>
          <a:off x="20574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17" name="正方形/長方形 716"/>
        <xdr:cNvSpPr/>
      </xdr:nvSpPr>
      <xdr:spPr>
        <a:xfrm>
          <a:off x="18288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18" name="テキスト ボックス 717"/>
        <xdr:cNvSpPr txBox="1"/>
      </xdr:nvSpPr>
      <xdr:spPr>
        <a:xfrm>
          <a:off x="18249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19" name="直線コネクタ 718"/>
        <xdr:cNvCxnSpPr/>
      </xdr:nvCxn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xdr:nvCxnSpPr>
        <xdr:cNvPr id="720" name="直線コネクタ 719"/>
        <xdr:cNvCxnSpPr/>
      </xdr:nvCxnSpPr>
      <xdr:spPr>
        <a:xfrm>
          <a:off x="18288000"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xdr:nvSpPr>
        <xdr:cNvPr id="721" name="テキスト ボックス 720"/>
        <xdr:cNvSpPr txBox="1"/>
      </xdr:nvSpPr>
      <xdr:spPr>
        <a:xfrm>
          <a:off x="18030825" y="6515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xdr:nvCxnSpPr>
        <xdr:cNvPr id="722" name="直線コネクタ 721"/>
        <xdr:cNvCxnSpPr/>
      </xdr:nvCxnSpPr>
      <xdr:spPr>
        <a:xfrm>
          <a:off x="18288000"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xdr:nvSpPr>
        <xdr:cNvPr id="723" name="テキスト ボックス 722"/>
        <xdr:cNvSpPr txBox="1"/>
      </xdr:nvSpPr>
      <xdr:spPr>
        <a:xfrm>
          <a:off x="17754600" y="6057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xdr:nvCxnSpPr>
        <xdr:cNvPr id="724" name="直線コネクタ 723"/>
        <xdr:cNvCxnSpPr/>
      </xdr:nvCxnSpPr>
      <xdr:spPr>
        <a:xfrm>
          <a:off x="18288000"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xdr:nvSpPr>
        <xdr:cNvPr id="725" name="テキスト ボックス 724"/>
        <xdr:cNvSpPr txBox="1"/>
      </xdr:nvSpPr>
      <xdr:spPr>
        <a:xfrm>
          <a:off x="17754600" y="560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xdr:nvCxnSpPr>
        <xdr:cNvPr id="726" name="直線コネクタ 725"/>
        <xdr:cNvCxnSpPr/>
      </xdr:nvCxnSpPr>
      <xdr:spPr>
        <a:xfrm>
          <a:off x="18288000"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xdr:nvSpPr>
        <xdr:cNvPr id="727" name="テキスト ボックス 726"/>
        <xdr:cNvSpPr txBox="1"/>
      </xdr:nvSpPr>
      <xdr:spPr>
        <a:xfrm>
          <a:off x="17754600" y="5143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28" name="直線コネクタ 727"/>
        <xdr:cNvCxnSpPr/>
      </xdr:nvCxn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xdr:nvSpPr>
        <xdr:cNvPr id="729" name="テキスト ボックス 728"/>
        <xdr:cNvSpPr txBox="1"/>
      </xdr:nvSpPr>
      <xdr:spPr>
        <a:xfrm>
          <a:off x="17754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30" name="投資及び出資金グラフ枠"/>
        <xdr:cNvSpPr/>
      </xdr:nvSpPr>
      <xdr:spPr>
        <a:xfrm>
          <a:off x="18288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xdr:nvCxnSpPr>
        <xdr:cNvPr id="731" name="直線コネクタ 730"/>
        <xdr:cNvCxnSpPr/>
      </xdr:nvCxnSpPr>
      <xdr:spPr>
        <a:xfrm flipV="1">
          <a:off x="22155150" y="5438775"/>
          <a:ext cx="0" cy="1219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142875</xdr:rowOff>
    </xdr:from>
    <xdr:ext cx="247650" cy="257175"/>
    <xdr:sp>
      <xdr:nvSpPr>
        <xdr:cNvPr id="732" name="投資及び出資金最小値テキスト"/>
        <xdr:cNvSpPr txBox="1"/>
      </xdr:nvSpPr>
      <xdr:spPr>
        <a:xfrm>
          <a:off x="22212300" y="66579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xdr:nvCxnSpPr>
        <xdr:cNvPr id="733" name="直線コネクタ 732"/>
        <xdr:cNvCxnSpPr/>
      </xdr:nvCxnSpPr>
      <xdr:spPr>
        <a:xfrm>
          <a:off x="2206942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3400" cy="257175"/>
    <xdr:sp>
      <xdr:nvSpPr>
        <xdr:cNvPr id="734" name="投資及び出資金最大値テキスト"/>
        <xdr:cNvSpPr txBox="1"/>
      </xdr:nvSpPr>
      <xdr:spPr>
        <a:xfrm>
          <a:off x="22212300" y="52101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53,252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xdr:nvCxnSpPr>
        <xdr:cNvPr id="735" name="直線コネクタ 734"/>
        <xdr:cNvCxnSpPr/>
      </xdr:nvCxnSpPr>
      <xdr:spPr>
        <a:xfrm>
          <a:off x="22069425" y="5438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132270</xdr:rowOff>
    </xdr:from>
    <xdr:to>
      <xdr:col>116</xdr:col>
      <xdr:colOff>63500</xdr:colOff>
      <xdr:row>38</xdr:row>
      <xdr:rowOff>139700</xdr:rowOff>
    </xdr:to>
    <xdr:cxnSp>
      <xdr:nvCxnSpPr>
        <xdr:cNvPr id="736" name="直線コネクタ 735"/>
        <xdr:cNvCxnSpPr/>
      </xdr:nvCxnSpPr>
      <xdr:spPr>
        <a:xfrm flipV="1">
          <a:off x="21326475" y="66484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38100</xdr:rowOff>
    </xdr:from>
    <xdr:ext cx="466725" cy="257175"/>
    <xdr:sp>
      <xdr:nvSpPr>
        <xdr:cNvPr id="737" name="投資及び出資金平均値テキスト"/>
        <xdr:cNvSpPr txBox="1"/>
      </xdr:nvSpPr>
      <xdr:spPr>
        <a:xfrm>
          <a:off x="22212300" y="63817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3,353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fLocksText="0">
      <xdr:nvSpPr>
        <xdr:cNvPr id="738" name="フローチャート: 判断 737"/>
        <xdr:cNvSpPr/>
      </xdr:nvSpPr>
      <xdr:spPr>
        <a:xfrm>
          <a:off x="22107525" y="6524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xdr:nvCxnSpPr>
        <xdr:cNvPr id="739" name="直線コネクタ 738"/>
        <xdr:cNvCxnSpPr/>
      </xdr:nvCxnSpPr>
      <xdr:spPr>
        <a:xfrm>
          <a:off x="2043112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fLocksText="0">
      <xdr:nvSpPr>
        <xdr:cNvPr id="740" name="フローチャート: 判断 739"/>
        <xdr:cNvSpPr/>
      </xdr:nvSpPr>
      <xdr:spPr>
        <a:xfrm>
          <a:off x="21269325" y="6543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133350</xdr:colOff>
      <xdr:row>36</xdr:row>
      <xdr:rowOff>152400</xdr:rowOff>
    </xdr:from>
    <xdr:ext cx="466725" cy="257175"/>
    <xdr:sp>
      <xdr:nvSpPr>
        <xdr:cNvPr id="741" name="テキスト ボックス 740"/>
        <xdr:cNvSpPr txBox="1"/>
      </xdr:nvSpPr>
      <xdr:spPr>
        <a:xfrm>
          <a:off x="21088350" y="6324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xdr:nvCxnSpPr>
        <xdr:cNvPr id="742" name="直線コネクタ 741"/>
        <xdr:cNvCxnSpPr/>
      </xdr:nvCxnSpPr>
      <xdr:spPr>
        <a:xfrm>
          <a:off x="19545300"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fLocksText="0">
      <xdr:nvSpPr>
        <xdr:cNvPr id="743" name="フローチャート: 判断 742"/>
        <xdr:cNvSpPr/>
      </xdr:nvSpPr>
      <xdr:spPr>
        <a:xfrm>
          <a:off x="20383500"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36</xdr:row>
      <xdr:rowOff>152400</xdr:rowOff>
    </xdr:from>
    <xdr:ext cx="466725" cy="257175"/>
    <xdr:sp>
      <xdr:nvSpPr>
        <xdr:cNvPr id="744" name="テキスト ボックス 743"/>
        <xdr:cNvSpPr txBox="1"/>
      </xdr:nvSpPr>
      <xdr:spPr>
        <a:xfrm>
          <a:off x="20193000" y="63246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xdr:nvCxnSpPr>
        <xdr:cNvPr id="745" name="直線コネクタ 744"/>
        <xdr:cNvCxnSpPr/>
      </xdr:nvCxnSpPr>
      <xdr:spPr>
        <a:xfrm>
          <a:off x="1865947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fLocksText="0">
      <xdr:nvSpPr>
        <xdr:cNvPr id="746" name="フローチャート: 判断 745"/>
        <xdr:cNvSpPr/>
      </xdr:nvSpPr>
      <xdr:spPr>
        <a:xfrm>
          <a:off x="19497675" y="6553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36</xdr:row>
      <xdr:rowOff>161925</xdr:rowOff>
    </xdr:from>
    <xdr:ext cx="466725" cy="257175"/>
    <xdr:sp>
      <xdr:nvSpPr>
        <xdr:cNvPr id="747" name="テキスト ボックス 746"/>
        <xdr:cNvSpPr txBox="1"/>
      </xdr:nvSpPr>
      <xdr:spPr>
        <a:xfrm>
          <a:off x="19307175" y="6334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fLocksText="0">
      <xdr:nvSpPr>
        <xdr:cNvPr id="748" name="フローチャート: 判断 747"/>
        <xdr:cNvSpPr/>
      </xdr:nvSpPr>
      <xdr:spPr>
        <a:xfrm>
          <a:off x="18602325"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37</xdr:row>
      <xdr:rowOff>0</xdr:rowOff>
    </xdr:from>
    <xdr:ext cx="466725" cy="257175"/>
    <xdr:sp>
      <xdr:nvSpPr>
        <xdr:cNvPr id="749" name="テキスト ボックス 748"/>
        <xdr:cNvSpPr txBox="1"/>
      </xdr:nvSpPr>
      <xdr:spPr>
        <a:xfrm>
          <a:off x="18421350" y="6343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50" name="テキスト ボックス 749"/>
        <xdr:cNvSpPr txBox="1"/>
      </xdr:nvSpPr>
      <xdr:spPr>
        <a:xfrm>
          <a:off x="21964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51" name="テキスト ボックス 750"/>
        <xdr:cNvSpPr txBox="1"/>
      </xdr:nvSpPr>
      <xdr:spPr>
        <a:xfrm>
          <a:off x="2112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52" name="テキスト ボックス 751"/>
        <xdr:cNvSpPr txBox="1"/>
      </xdr:nvSpPr>
      <xdr:spPr>
        <a:xfrm>
          <a:off x="2024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53" name="テキスト ボックス 752"/>
        <xdr:cNvSpPr txBox="1"/>
      </xdr:nvSpPr>
      <xdr:spPr>
        <a:xfrm>
          <a:off x="19354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54" name="テキスト ボックス 753"/>
        <xdr:cNvSpPr txBox="1"/>
      </xdr:nvSpPr>
      <xdr:spPr>
        <a:xfrm>
          <a:off x="18459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81470</xdr:rowOff>
    </xdr:from>
    <xdr:to>
      <xdr:col>116</xdr:col>
      <xdr:colOff>114300</xdr:colOff>
      <xdr:row>39</xdr:row>
      <xdr:rowOff>11620</xdr:rowOff>
    </xdr:to>
    <xdr:sp fLocksText="0">
      <xdr:nvSpPr>
        <xdr:cNvPr id="755" name="楕円 754"/>
        <xdr:cNvSpPr/>
      </xdr:nvSpPr>
      <xdr:spPr>
        <a:xfrm>
          <a:off x="221075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37</xdr:row>
      <xdr:rowOff>171450</xdr:rowOff>
    </xdr:from>
    <xdr:ext cx="381000" cy="257175"/>
    <xdr:sp>
      <xdr:nvSpPr>
        <xdr:cNvPr id="756" name="投資及び出資金該当値テキスト"/>
        <xdr:cNvSpPr txBox="1"/>
      </xdr:nvSpPr>
      <xdr:spPr>
        <a:xfrm>
          <a:off x="22212300" y="65151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325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fLocksText="0">
      <xdr:nvSpPr>
        <xdr:cNvPr id="757" name="楕円 756"/>
        <xdr:cNvSpPr/>
      </xdr:nvSpPr>
      <xdr:spPr>
        <a:xfrm>
          <a:off x="21269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39</xdr:row>
      <xdr:rowOff>9525</xdr:rowOff>
    </xdr:from>
    <xdr:ext cx="247650" cy="257175"/>
    <xdr:sp>
      <xdr:nvSpPr>
        <xdr:cNvPr id="758" name="テキスト ボックス 757"/>
        <xdr:cNvSpPr txBox="1"/>
      </xdr:nvSpPr>
      <xdr:spPr>
        <a:xfrm>
          <a:off x="21193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fLocksText="0">
      <xdr:nvSpPr>
        <xdr:cNvPr id="759" name="楕円 758"/>
        <xdr:cNvSpPr/>
      </xdr:nvSpPr>
      <xdr:spPr>
        <a:xfrm>
          <a:off x="20383500"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39</xdr:row>
      <xdr:rowOff>9525</xdr:rowOff>
    </xdr:from>
    <xdr:ext cx="247650" cy="257175"/>
    <xdr:sp>
      <xdr:nvSpPr>
        <xdr:cNvPr id="760" name="テキスト ボックス 759"/>
        <xdr:cNvSpPr txBox="1"/>
      </xdr:nvSpPr>
      <xdr:spPr>
        <a:xfrm>
          <a:off x="2030730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fLocksText="0">
      <xdr:nvSpPr>
        <xdr:cNvPr id="761" name="楕円 760"/>
        <xdr:cNvSpPr/>
      </xdr:nvSpPr>
      <xdr:spPr>
        <a:xfrm>
          <a:off x="1949767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39</xdr:row>
      <xdr:rowOff>9525</xdr:rowOff>
    </xdr:from>
    <xdr:ext cx="247650" cy="257175"/>
    <xdr:sp>
      <xdr:nvSpPr>
        <xdr:cNvPr id="762" name="テキスト ボックス 761"/>
        <xdr:cNvSpPr txBox="1"/>
      </xdr:nvSpPr>
      <xdr:spPr>
        <a:xfrm>
          <a:off x="1941195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fLocksText="0">
      <xdr:nvSpPr>
        <xdr:cNvPr id="763" name="楕円 762"/>
        <xdr:cNvSpPr/>
      </xdr:nvSpPr>
      <xdr:spPr>
        <a:xfrm>
          <a:off x="18602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39</xdr:row>
      <xdr:rowOff>9525</xdr:rowOff>
    </xdr:from>
    <xdr:ext cx="247650" cy="257175"/>
    <xdr:sp>
      <xdr:nvSpPr>
        <xdr:cNvPr id="764" name="テキスト ボックス 763"/>
        <xdr:cNvSpPr txBox="1"/>
      </xdr:nvSpPr>
      <xdr:spPr>
        <a:xfrm>
          <a:off x="18526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65" name="正方形/長方形 764"/>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66" name="正方形/長方形 765"/>
        <xdr:cNvSpPr/>
      </xdr:nvSpPr>
      <xdr:spPr>
        <a:xfrm>
          <a:off x="18411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67" name="正方形/長方形 766"/>
        <xdr:cNvSpPr/>
      </xdr:nvSpPr>
      <xdr:spPr>
        <a:xfrm>
          <a:off x="18411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68" name="正方形/長方形 767"/>
        <xdr:cNvSpPr/>
      </xdr:nvSpPr>
      <xdr:spPr>
        <a:xfrm>
          <a:off x="19431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69" name="正方形/長方形 768"/>
        <xdr:cNvSpPr/>
      </xdr:nvSpPr>
      <xdr:spPr>
        <a:xfrm>
          <a:off x="19431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9,934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70" name="正方形/長方形 769"/>
        <xdr:cNvSpPr/>
      </xdr:nvSpPr>
      <xdr:spPr>
        <a:xfrm>
          <a:off x="20574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71" name="正方形/長方形 770"/>
        <xdr:cNvSpPr/>
      </xdr:nvSpPr>
      <xdr:spPr>
        <a:xfrm>
          <a:off x="20574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19,044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72" name="正方形/長方形 771"/>
        <xdr:cNvSpPr/>
      </xdr:nvSpPr>
      <xdr:spPr>
        <a:xfrm>
          <a:off x="18288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73" name="テキスト ボックス 772"/>
        <xdr:cNvSpPr txBox="1"/>
      </xdr:nvSpPr>
      <xdr:spPr>
        <a:xfrm>
          <a:off x="18249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74" name="直線コネクタ 773"/>
        <xdr:cNvCxnSpPr/>
      </xdr:nvCxn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xdr:nvCxnSpPr>
        <xdr:cNvPr id="775" name="直線コネクタ 774"/>
        <xdr:cNvCxnSpPr/>
      </xdr:nvCxnSpPr>
      <xdr:spPr>
        <a:xfrm>
          <a:off x="18288000"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57</xdr:row>
      <xdr:rowOff>171450</xdr:rowOff>
    </xdr:from>
    <xdr:ext cx="247650" cy="257175"/>
    <xdr:sp>
      <xdr:nvSpPr>
        <xdr:cNvPr id="776" name="テキスト ボックス 775"/>
        <xdr:cNvSpPr txBox="1"/>
      </xdr:nvSpPr>
      <xdr:spPr>
        <a:xfrm>
          <a:off x="18030825" y="9944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xdr:nvCxnSpPr>
        <xdr:cNvPr id="777" name="直線コネクタ 776"/>
        <xdr:cNvCxnSpPr/>
      </xdr:nvCxnSpPr>
      <xdr:spPr>
        <a:xfrm>
          <a:off x="18288000"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55</xdr:row>
      <xdr:rowOff>57150</xdr:rowOff>
    </xdr:from>
    <xdr:ext cx="600075" cy="257175"/>
    <xdr:sp>
      <xdr:nvSpPr>
        <xdr:cNvPr id="778" name="テキスト ボックス 777"/>
        <xdr:cNvSpPr txBox="1"/>
      </xdr:nvSpPr>
      <xdr:spPr>
        <a:xfrm>
          <a:off x="17687925" y="9486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xdr:nvCxnSpPr>
        <xdr:cNvPr id="779" name="直線コネクタ 778"/>
        <xdr:cNvCxnSpPr/>
      </xdr:nvCxnSpPr>
      <xdr:spPr>
        <a:xfrm>
          <a:off x="18288000"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52</xdr:row>
      <xdr:rowOff>114300</xdr:rowOff>
    </xdr:from>
    <xdr:ext cx="600075" cy="257175"/>
    <xdr:sp>
      <xdr:nvSpPr>
        <xdr:cNvPr id="780" name="テキスト ボックス 779"/>
        <xdr:cNvSpPr txBox="1"/>
      </xdr:nvSpPr>
      <xdr:spPr>
        <a:xfrm>
          <a:off x="17687925" y="9029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xdr:nvCxnSpPr>
        <xdr:cNvPr id="781" name="直線コネクタ 780"/>
        <xdr:cNvCxnSpPr/>
      </xdr:nvCxnSpPr>
      <xdr:spPr>
        <a:xfrm>
          <a:off x="18288000"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49</xdr:row>
      <xdr:rowOff>171450</xdr:rowOff>
    </xdr:from>
    <xdr:ext cx="600075" cy="257175"/>
    <xdr:sp>
      <xdr:nvSpPr>
        <xdr:cNvPr id="782" name="テキスト ボックス 781"/>
        <xdr:cNvSpPr txBox="1"/>
      </xdr:nvSpPr>
      <xdr:spPr>
        <a:xfrm>
          <a:off x="17687925" y="8572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3" name="直線コネクタ 782"/>
        <xdr:cNvCxnSpPr/>
      </xdr:nvCxn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47</xdr:row>
      <xdr:rowOff>57150</xdr:rowOff>
    </xdr:from>
    <xdr:ext cx="600075" cy="257175"/>
    <xdr:sp>
      <xdr:nvSpPr>
        <xdr:cNvPr id="784" name="テキスト ボックス 783"/>
        <xdr:cNvSpPr txBox="1"/>
      </xdr:nvSpPr>
      <xdr:spPr>
        <a:xfrm>
          <a:off x="17687925"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85" name="貸付金グラフ枠"/>
        <xdr:cNvSpPr/>
      </xdr:nvSpPr>
      <xdr:spPr>
        <a:xfrm>
          <a:off x="18288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xdr:nvCxnSpPr>
        <xdr:cNvPr id="786" name="直線コネクタ 785"/>
        <xdr:cNvCxnSpPr/>
      </xdr:nvCxnSpPr>
      <xdr:spPr>
        <a:xfrm flipV="1">
          <a:off x="22155150" y="8724900"/>
          <a:ext cx="0" cy="13620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152400</xdr:rowOff>
    </xdr:from>
    <xdr:ext cx="247650" cy="257175"/>
    <xdr:sp>
      <xdr:nvSpPr>
        <xdr:cNvPr id="787" name="貸付金最小値テキスト"/>
        <xdr:cNvSpPr txBox="1"/>
      </xdr:nvSpPr>
      <xdr:spPr>
        <a:xfrm>
          <a:off x="22212300" y="100965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xdr:nvCxnSpPr>
        <xdr:cNvPr id="788" name="直線コネクタ 787"/>
        <xdr:cNvCxnSpPr/>
      </xdr:nvCxnSpPr>
      <xdr:spPr>
        <a:xfrm>
          <a:off x="22069425" y="10086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95250</xdr:rowOff>
    </xdr:from>
    <xdr:ext cx="600075" cy="257175"/>
    <xdr:sp>
      <xdr:nvSpPr>
        <xdr:cNvPr id="789" name="貸付金最大値テキスト"/>
        <xdr:cNvSpPr txBox="1"/>
      </xdr:nvSpPr>
      <xdr:spPr>
        <a:xfrm>
          <a:off x="22212300" y="849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297,511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xdr:nvCxnSpPr>
        <xdr:cNvPr id="790" name="直線コネクタ 789"/>
        <xdr:cNvCxnSpPr/>
      </xdr:nvCxnSpPr>
      <xdr:spPr>
        <a:xfrm>
          <a:off x="22069425" y="8724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122381</xdr:rowOff>
    </xdr:from>
    <xdr:to>
      <xdr:col>116</xdr:col>
      <xdr:colOff>63500</xdr:colOff>
      <xdr:row>58</xdr:row>
      <xdr:rowOff>122642</xdr:rowOff>
    </xdr:to>
    <xdr:cxnSp>
      <xdr:nvCxnSpPr>
        <xdr:cNvPr id="791" name="直線コネクタ 790"/>
        <xdr:cNvCxnSpPr/>
      </xdr:nvCxnSpPr>
      <xdr:spPr>
        <a:xfrm flipV="1">
          <a:off x="21326475" y="10067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76200</xdr:rowOff>
    </xdr:from>
    <xdr:ext cx="466725" cy="257175"/>
    <xdr:sp>
      <xdr:nvSpPr>
        <xdr:cNvPr id="792" name="貸付金平均値テキスト"/>
        <xdr:cNvSpPr txBox="1"/>
      </xdr:nvSpPr>
      <xdr:spPr>
        <a:xfrm>
          <a:off x="22212300" y="98488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8,610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fLocksText="0">
      <xdr:nvSpPr>
        <xdr:cNvPr id="793" name="フローチャート: 判断 792"/>
        <xdr:cNvSpPr/>
      </xdr:nvSpPr>
      <xdr:spPr>
        <a:xfrm>
          <a:off x="22107525" y="999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58</xdr:row>
      <xdr:rowOff>122642</xdr:rowOff>
    </xdr:from>
    <xdr:to>
      <xdr:col>111</xdr:col>
      <xdr:colOff>177800</xdr:colOff>
      <xdr:row>58</xdr:row>
      <xdr:rowOff>122958</xdr:rowOff>
    </xdr:to>
    <xdr:cxnSp>
      <xdr:nvCxnSpPr>
        <xdr:cNvPr id="794" name="直線コネクタ 793"/>
        <xdr:cNvCxnSpPr/>
      </xdr:nvCxnSpPr>
      <xdr:spPr>
        <a:xfrm flipV="1">
          <a:off x="20431125"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fLocksText="0">
      <xdr:nvSpPr>
        <xdr:cNvPr id="795" name="フローチャート: 判断 794"/>
        <xdr:cNvSpPr/>
      </xdr:nvSpPr>
      <xdr:spPr>
        <a:xfrm>
          <a:off x="21269325" y="998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95250</xdr:colOff>
      <xdr:row>56</xdr:row>
      <xdr:rowOff>152400</xdr:rowOff>
    </xdr:from>
    <xdr:ext cx="533400" cy="257175"/>
    <xdr:sp>
      <xdr:nvSpPr>
        <xdr:cNvPr id="796" name="テキスト ボックス 795"/>
        <xdr:cNvSpPr txBox="1"/>
      </xdr:nvSpPr>
      <xdr:spPr>
        <a:xfrm>
          <a:off x="21050250" y="9753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11,451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122958</xdr:rowOff>
    </xdr:from>
    <xdr:to>
      <xdr:col>107</xdr:col>
      <xdr:colOff>50800</xdr:colOff>
      <xdr:row>58</xdr:row>
      <xdr:rowOff>125545</xdr:rowOff>
    </xdr:to>
    <xdr:cxnSp>
      <xdr:nvCxnSpPr>
        <xdr:cNvPr id="797" name="直線コネクタ 796"/>
        <xdr:cNvCxnSpPr/>
      </xdr:nvCxnSpPr>
      <xdr:spPr>
        <a:xfrm flipV="1">
          <a:off x="19545300"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fLocksText="0">
      <xdr:nvSpPr>
        <xdr:cNvPr id="798" name="フローチャート: 判断 797"/>
        <xdr:cNvSpPr/>
      </xdr:nvSpPr>
      <xdr:spPr>
        <a:xfrm>
          <a:off x="20383500" y="10010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57</xdr:row>
      <xdr:rowOff>9525</xdr:rowOff>
    </xdr:from>
    <xdr:ext cx="466725" cy="257175"/>
    <xdr:sp>
      <xdr:nvSpPr>
        <xdr:cNvPr id="799" name="テキスト ボックス 798"/>
        <xdr:cNvSpPr txBox="1"/>
      </xdr:nvSpPr>
      <xdr:spPr>
        <a:xfrm>
          <a:off x="20193000" y="978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121010</xdr:rowOff>
    </xdr:from>
    <xdr:to>
      <xdr:col>102</xdr:col>
      <xdr:colOff>114300</xdr:colOff>
      <xdr:row>58</xdr:row>
      <xdr:rowOff>125545</xdr:rowOff>
    </xdr:to>
    <xdr:cxnSp>
      <xdr:nvCxnSpPr>
        <xdr:cNvPr id="800" name="直線コネクタ 799"/>
        <xdr:cNvCxnSpPr/>
      </xdr:nvCxnSpPr>
      <xdr:spPr>
        <a:xfrm>
          <a:off x="18659475" y="10067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fLocksText="0">
      <xdr:nvSpPr>
        <xdr:cNvPr id="801" name="フローチャート: 判断 800"/>
        <xdr:cNvSpPr/>
      </xdr:nvSpPr>
      <xdr:spPr>
        <a:xfrm>
          <a:off x="1949767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57</xdr:row>
      <xdr:rowOff>19050</xdr:rowOff>
    </xdr:from>
    <xdr:ext cx="466725" cy="257175"/>
    <xdr:sp>
      <xdr:nvSpPr>
        <xdr:cNvPr id="802" name="テキスト ボックス 801"/>
        <xdr:cNvSpPr txBox="1"/>
      </xdr:nvSpPr>
      <xdr:spPr>
        <a:xfrm>
          <a:off x="19307175" y="97917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fLocksText="0">
      <xdr:nvSpPr>
        <xdr:cNvPr id="803" name="フローチャート: 判断 802"/>
        <xdr:cNvSpPr/>
      </xdr:nvSpPr>
      <xdr:spPr>
        <a:xfrm>
          <a:off x="18602325" y="10020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58</xdr:row>
      <xdr:rowOff>161925</xdr:rowOff>
    </xdr:from>
    <xdr:ext cx="466725" cy="257175"/>
    <xdr:sp>
      <xdr:nvSpPr>
        <xdr:cNvPr id="804" name="テキスト ボックス 803"/>
        <xdr:cNvSpPr txBox="1"/>
      </xdr:nvSpPr>
      <xdr:spPr>
        <a:xfrm>
          <a:off x="18421350" y="10106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05" name="テキスト ボックス 804"/>
        <xdr:cNvSpPr txBox="1"/>
      </xdr:nvSpPr>
      <xdr:spPr>
        <a:xfrm>
          <a:off x="21964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06" name="テキスト ボックス 805"/>
        <xdr:cNvSpPr txBox="1"/>
      </xdr:nvSpPr>
      <xdr:spPr>
        <a:xfrm>
          <a:off x="2112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07" name="テキスト ボックス 806"/>
        <xdr:cNvSpPr txBox="1"/>
      </xdr:nvSpPr>
      <xdr:spPr>
        <a:xfrm>
          <a:off x="2024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08" name="テキスト ボックス 807"/>
        <xdr:cNvSpPr txBox="1"/>
      </xdr:nvSpPr>
      <xdr:spPr>
        <a:xfrm>
          <a:off x="19354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09" name="テキスト ボックス 808"/>
        <xdr:cNvSpPr txBox="1"/>
      </xdr:nvSpPr>
      <xdr:spPr>
        <a:xfrm>
          <a:off x="18459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71581</xdr:rowOff>
    </xdr:from>
    <xdr:to>
      <xdr:col>116</xdr:col>
      <xdr:colOff>114300</xdr:colOff>
      <xdr:row>59</xdr:row>
      <xdr:rowOff>1731</xdr:rowOff>
    </xdr:to>
    <xdr:sp fLocksText="0">
      <xdr:nvSpPr>
        <xdr:cNvPr id="810" name="楕円 809"/>
        <xdr:cNvSpPr/>
      </xdr:nvSpPr>
      <xdr:spPr>
        <a:xfrm>
          <a:off x="221075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58</xdr:row>
      <xdr:rowOff>28575</xdr:rowOff>
    </xdr:from>
    <xdr:ext cx="466725" cy="257175"/>
    <xdr:sp>
      <xdr:nvSpPr>
        <xdr:cNvPr id="811" name="貸付金該当値テキスト"/>
        <xdr:cNvSpPr txBox="1"/>
      </xdr:nvSpPr>
      <xdr:spPr>
        <a:xfrm>
          <a:off x="22212300" y="99726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3,788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71842</xdr:rowOff>
    </xdr:from>
    <xdr:to>
      <xdr:col>112</xdr:col>
      <xdr:colOff>38100</xdr:colOff>
      <xdr:row>59</xdr:row>
      <xdr:rowOff>1992</xdr:rowOff>
    </xdr:to>
    <xdr:sp fLocksText="0">
      <xdr:nvSpPr>
        <xdr:cNvPr id="812" name="楕円 811"/>
        <xdr:cNvSpPr/>
      </xdr:nvSpPr>
      <xdr:spPr>
        <a:xfrm>
          <a:off x="2126932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133350</xdr:colOff>
      <xdr:row>58</xdr:row>
      <xdr:rowOff>161925</xdr:rowOff>
    </xdr:from>
    <xdr:ext cx="466725" cy="257175"/>
    <xdr:sp>
      <xdr:nvSpPr>
        <xdr:cNvPr id="813" name="テキスト ボックス 812"/>
        <xdr:cNvSpPr txBox="1"/>
      </xdr:nvSpPr>
      <xdr:spPr>
        <a:xfrm>
          <a:off x="21088350" y="10106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3,731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72158</xdr:rowOff>
    </xdr:from>
    <xdr:to>
      <xdr:col>107</xdr:col>
      <xdr:colOff>101600</xdr:colOff>
      <xdr:row>59</xdr:row>
      <xdr:rowOff>2308</xdr:rowOff>
    </xdr:to>
    <xdr:sp fLocksText="0">
      <xdr:nvSpPr>
        <xdr:cNvPr id="814" name="楕円 813"/>
        <xdr:cNvSpPr/>
      </xdr:nvSpPr>
      <xdr:spPr>
        <a:xfrm>
          <a:off x="20383500"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0</xdr:colOff>
      <xdr:row>58</xdr:row>
      <xdr:rowOff>161925</xdr:rowOff>
    </xdr:from>
    <xdr:ext cx="466725" cy="257175"/>
    <xdr:sp>
      <xdr:nvSpPr>
        <xdr:cNvPr id="815" name="テキスト ボックス 814"/>
        <xdr:cNvSpPr txBox="1"/>
      </xdr:nvSpPr>
      <xdr:spPr>
        <a:xfrm>
          <a:off x="20193000" y="10106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3,662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74745</xdr:rowOff>
    </xdr:from>
    <xdr:to>
      <xdr:col>102</xdr:col>
      <xdr:colOff>165100</xdr:colOff>
      <xdr:row>59</xdr:row>
      <xdr:rowOff>4895</xdr:rowOff>
    </xdr:to>
    <xdr:sp fLocksText="0">
      <xdr:nvSpPr>
        <xdr:cNvPr id="816" name="楕円 815"/>
        <xdr:cNvSpPr/>
      </xdr:nvSpPr>
      <xdr:spPr>
        <a:xfrm>
          <a:off x="19497675" y="1002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66675</xdr:colOff>
      <xdr:row>58</xdr:row>
      <xdr:rowOff>171450</xdr:rowOff>
    </xdr:from>
    <xdr:ext cx="466725" cy="257175"/>
    <xdr:sp>
      <xdr:nvSpPr>
        <xdr:cNvPr id="817" name="テキスト ボックス 816"/>
        <xdr:cNvSpPr txBox="1"/>
      </xdr:nvSpPr>
      <xdr:spPr>
        <a:xfrm>
          <a:off x="19307175" y="101155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70210</xdr:rowOff>
    </xdr:from>
    <xdr:to>
      <xdr:col>98</xdr:col>
      <xdr:colOff>38100</xdr:colOff>
      <xdr:row>59</xdr:row>
      <xdr:rowOff>360</xdr:rowOff>
    </xdr:to>
    <xdr:sp fLocksText="0">
      <xdr:nvSpPr>
        <xdr:cNvPr id="818" name="楕円 817"/>
        <xdr:cNvSpPr/>
      </xdr:nvSpPr>
      <xdr:spPr>
        <a:xfrm>
          <a:off x="18602325" y="10010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133350</xdr:colOff>
      <xdr:row>57</xdr:row>
      <xdr:rowOff>19050</xdr:rowOff>
    </xdr:from>
    <xdr:ext cx="466725" cy="257175"/>
    <xdr:sp>
      <xdr:nvSpPr>
        <xdr:cNvPr id="819" name="テキスト ボックス 818"/>
        <xdr:cNvSpPr txBox="1"/>
      </xdr:nvSpPr>
      <xdr:spPr>
        <a:xfrm>
          <a:off x="18421350" y="97917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20" name="正方形/長方形 819"/>
        <xdr:cNvSpPr/>
      </xdr:nvSpPr>
      <xdr:spPr>
        <a:xfrm>
          <a:off x="18288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21" name="正方形/長方形 820"/>
        <xdr:cNvSpPr/>
      </xdr:nvSpPr>
      <xdr:spPr>
        <a:xfrm>
          <a:off x="18411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22" name="正方形/長方形 821"/>
        <xdr:cNvSpPr/>
      </xdr:nvSpPr>
      <xdr:spPr>
        <a:xfrm>
          <a:off x="18411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23" name="正方形/長方形 822"/>
        <xdr:cNvSpPr/>
      </xdr:nvSpPr>
      <xdr:spPr>
        <a:xfrm>
          <a:off x="19431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24" name="正方形/長方形 823"/>
        <xdr:cNvSpPr/>
      </xdr:nvSpPr>
      <xdr:spPr>
        <a:xfrm>
          <a:off x="19431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41,143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25" name="正方形/長方形 824"/>
        <xdr:cNvSpPr/>
      </xdr:nvSpPr>
      <xdr:spPr>
        <a:xfrm>
          <a:off x="20574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26" name="正方形/長方形 825"/>
        <xdr:cNvSpPr/>
      </xdr:nvSpPr>
      <xdr:spPr>
        <a:xfrm>
          <a:off x="20574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42,396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27" name="正方形/長方形 826"/>
        <xdr:cNvSpPr/>
      </xdr:nvSpPr>
      <xdr:spPr>
        <a:xfrm>
          <a:off x="18288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28" name="テキスト ボックス 827"/>
        <xdr:cNvSpPr txBox="1"/>
      </xdr:nvSpPr>
      <xdr:spPr>
        <a:xfrm>
          <a:off x="18249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xdr:nvCxnSpPr>
        <xdr:cNvPr id="829" name="直線コネクタ 828"/>
        <xdr:cNvCxnSpPr/>
      </xdr:nvCxnSpPr>
      <xdr:spPr>
        <a:xfrm>
          <a:off x="18288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80</xdr:row>
      <xdr:rowOff>114300</xdr:rowOff>
    </xdr:from>
    <xdr:ext cx="247650" cy="257175"/>
    <xdr:sp>
      <xdr:nvSpPr>
        <xdr:cNvPr id="830" name="テキスト ボックス 829"/>
        <xdr:cNvSpPr txBox="1"/>
      </xdr:nvSpPr>
      <xdr:spPr>
        <a:xfrm>
          <a:off x="18030825" y="1383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xdr:nvCxnSpPr>
        <xdr:cNvPr id="831" name="直線コネクタ 830"/>
        <xdr:cNvCxnSpPr/>
      </xdr:nvCxnSpPr>
      <xdr:spPr>
        <a:xfrm>
          <a:off x="18288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78</xdr:row>
      <xdr:rowOff>76200</xdr:rowOff>
    </xdr:from>
    <xdr:ext cx="533400" cy="257175"/>
    <xdr:sp>
      <xdr:nvSpPr>
        <xdr:cNvPr id="832" name="テキスト ボックス 831"/>
        <xdr:cNvSpPr txBox="1"/>
      </xdr:nvSpPr>
      <xdr:spPr>
        <a:xfrm>
          <a:off x="17754600" y="13449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xdr:nvCxnSpPr>
        <xdr:cNvPr id="833" name="直線コネクタ 832"/>
        <xdr:cNvCxnSpPr/>
      </xdr:nvCxn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76</xdr:row>
      <xdr:rowOff>38100</xdr:rowOff>
    </xdr:from>
    <xdr:ext cx="533400" cy="257175"/>
    <xdr:sp>
      <xdr:nvSpPr>
        <xdr:cNvPr id="834" name="テキスト ボックス 833"/>
        <xdr:cNvSpPr txBox="1"/>
      </xdr:nvSpPr>
      <xdr:spPr>
        <a:xfrm>
          <a:off x="17754600" y="13068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xdr:nvCxnSpPr>
        <xdr:cNvPr id="835" name="直線コネクタ 834"/>
        <xdr:cNvCxnSpPr/>
      </xdr:nvCxnSpPr>
      <xdr:spPr>
        <a:xfrm>
          <a:off x="18288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73</xdr:row>
      <xdr:rowOff>171450</xdr:rowOff>
    </xdr:from>
    <xdr:ext cx="533400" cy="257175"/>
    <xdr:sp>
      <xdr:nvSpPr>
        <xdr:cNvPr id="836" name="テキスト ボックス 835"/>
        <xdr:cNvSpPr txBox="1"/>
      </xdr:nvSpPr>
      <xdr:spPr>
        <a:xfrm>
          <a:off x="17754600" y="12687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xdr:nvCxnSpPr>
        <xdr:cNvPr id="837" name="直線コネクタ 836"/>
        <xdr:cNvCxnSpPr/>
      </xdr:nvCxnSpPr>
      <xdr:spPr>
        <a:xfrm>
          <a:off x="18288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71</xdr:row>
      <xdr:rowOff>133350</xdr:rowOff>
    </xdr:from>
    <xdr:ext cx="600075" cy="257175"/>
    <xdr:sp>
      <xdr:nvSpPr>
        <xdr:cNvPr id="838" name="テキスト ボックス 837"/>
        <xdr:cNvSpPr txBox="1"/>
      </xdr:nvSpPr>
      <xdr:spPr>
        <a:xfrm>
          <a:off x="17687925"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xdr:nvCxnSpPr>
        <xdr:cNvPr id="839" name="直線コネクタ 838"/>
        <xdr:cNvCxnSpPr/>
      </xdr:nvCxnSpPr>
      <xdr:spPr>
        <a:xfrm>
          <a:off x="18288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69</xdr:row>
      <xdr:rowOff>95250</xdr:rowOff>
    </xdr:from>
    <xdr:ext cx="600075" cy="257175"/>
    <xdr:sp>
      <xdr:nvSpPr>
        <xdr:cNvPr id="840" name="テキスト ボックス 839"/>
        <xdr:cNvSpPr txBox="1"/>
      </xdr:nvSpPr>
      <xdr:spPr>
        <a:xfrm>
          <a:off x="17687925"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xdr:nvCxnSpPr>
        <xdr:cNvPr id="841" name="直線コネクタ 840"/>
        <xdr:cNvCxnSpPr/>
      </xdr:nvCxnSpPr>
      <xdr:spPr>
        <a:xfrm>
          <a:off x="18288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67</xdr:row>
      <xdr:rowOff>57150</xdr:rowOff>
    </xdr:from>
    <xdr:ext cx="600075" cy="257175"/>
    <xdr:sp>
      <xdr:nvSpPr>
        <xdr:cNvPr id="842" name="テキスト ボックス 841"/>
        <xdr:cNvSpPr txBox="1"/>
      </xdr:nvSpPr>
      <xdr:spPr>
        <a:xfrm>
          <a:off x="17687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43" name="繰出金グラフ枠"/>
        <xdr:cNvSpPr/>
      </xdr:nvSpPr>
      <xdr:spPr>
        <a:xfrm>
          <a:off x="18288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xdr:nvCxnSpPr>
        <xdr:cNvPr id="844" name="直線コネクタ 843"/>
        <xdr:cNvCxnSpPr/>
      </xdr:nvCxnSpPr>
      <xdr:spPr>
        <a:xfrm flipV="1">
          <a:off x="22155150" y="12096750"/>
          <a:ext cx="0" cy="15430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95250</xdr:rowOff>
    </xdr:from>
    <xdr:ext cx="533400" cy="257175"/>
    <xdr:sp>
      <xdr:nvSpPr>
        <xdr:cNvPr id="845" name="繰出金最小値テキスト"/>
        <xdr:cNvSpPr txBox="1"/>
      </xdr:nvSpPr>
      <xdr:spPr>
        <a:xfrm>
          <a:off x="22212300" y="13639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25,928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xdr:nvCxnSpPr>
        <xdr:cNvPr id="846" name="直線コネクタ 845"/>
        <xdr:cNvCxnSpPr/>
      </xdr:nvCxnSpPr>
      <xdr:spPr>
        <a:xfrm>
          <a:off x="22069425" y="13639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38100</xdr:rowOff>
    </xdr:from>
    <xdr:ext cx="600075" cy="257175"/>
    <xdr:sp>
      <xdr:nvSpPr>
        <xdr:cNvPr id="847" name="繰出金最大値テキスト"/>
        <xdr:cNvSpPr txBox="1"/>
      </xdr:nvSpPr>
      <xdr:spPr>
        <a:xfrm>
          <a:off x="22212300" y="11868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147,630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xdr:nvCxnSpPr>
        <xdr:cNvPr id="848" name="直線コネクタ 847"/>
        <xdr:cNvCxnSpPr/>
      </xdr:nvCxnSpPr>
      <xdr:spPr>
        <a:xfrm>
          <a:off x="22069425" y="12096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162052</xdr:rowOff>
    </xdr:from>
    <xdr:to>
      <xdr:col>116</xdr:col>
      <xdr:colOff>63500</xdr:colOff>
      <xdr:row>78</xdr:row>
      <xdr:rowOff>18059</xdr:rowOff>
    </xdr:to>
    <xdr:cxnSp>
      <xdr:nvCxnSpPr>
        <xdr:cNvPr id="849" name="直線コネクタ 848"/>
        <xdr:cNvCxnSpPr/>
      </xdr:nvCxnSpPr>
      <xdr:spPr>
        <a:xfrm flipV="1">
          <a:off x="21326475" y="133635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142875</xdr:rowOff>
    </xdr:from>
    <xdr:ext cx="533400" cy="257175"/>
    <xdr:sp>
      <xdr:nvSpPr>
        <xdr:cNvPr id="850" name="繰出金平均値テキスト"/>
        <xdr:cNvSpPr txBox="1"/>
      </xdr:nvSpPr>
      <xdr:spPr>
        <a:xfrm>
          <a:off x="22212300" y="12830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74,003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fLocksText="0">
      <xdr:nvSpPr>
        <xdr:cNvPr id="851" name="フローチャート: 判断 850"/>
        <xdr:cNvSpPr/>
      </xdr:nvSpPr>
      <xdr:spPr>
        <a:xfrm>
          <a:off x="22107525" y="12982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78</xdr:row>
      <xdr:rowOff>18059</xdr:rowOff>
    </xdr:from>
    <xdr:to>
      <xdr:col>111</xdr:col>
      <xdr:colOff>177800</xdr:colOff>
      <xdr:row>78</xdr:row>
      <xdr:rowOff>27851</xdr:rowOff>
    </xdr:to>
    <xdr:cxnSp>
      <xdr:nvCxnSpPr>
        <xdr:cNvPr id="852" name="直線コネクタ 851"/>
        <xdr:cNvCxnSpPr/>
      </xdr:nvCxnSpPr>
      <xdr:spPr>
        <a:xfrm flipV="1">
          <a:off x="20431125" y="133921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fLocksText="0">
      <xdr:nvSpPr>
        <xdr:cNvPr id="853" name="フローチャート: 判断 852"/>
        <xdr:cNvSpPr/>
      </xdr:nvSpPr>
      <xdr:spPr>
        <a:xfrm>
          <a:off x="21269325" y="12982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95250</xdr:colOff>
      <xdr:row>74</xdr:row>
      <xdr:rowOff>66675</xdr:rowOff>
    </xdr:from>
    <xdr:ext cx="533400" cy="257175"/>
    <xdr:sp>
      <xdr:nvSpPr>
        <xdr:cNvPr id="854" name="テキスト ボックス 853"/>
        <xdr:cNvSpPr txBox="1"/>
      </xdr:nvSpPr>
      <xdr:spPr>
        <a:xfrm>
          <a:off x="21050250" y="12753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73,944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27851</xdr:rowOff>
    </xdr:from>
    <xdr:to>
      <xdr:col>107</xdr:col>
      <xdr:colOff>50800</xdr:colOff>
      <xdr:row>78</xdr:row>
      <xdr:rowOff>39878</xdr:rowOff>
    </xdr:to>
    <xdr:cxnSp>
      <xdr:nvCxnSpPr>
        <xdr:cNvPr id="855" name="直線コネクタ 854"/>
        <xdr:cNvCxnSpPr/>
      </xdr:nvCxnSpPr>
      <xdr:spPr>
        <a:xfrm flipV="1">
          <a:off x="19545300" y="134016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fLocksText="0">
      <xdr:nvSpPr>
        <xdr:cNvPr id="856" name="フローチャート: 判断 855"/>
        <xdr:cNvSpPr/>
      </xdr:nvSpPr>
      <xdr:spPr>
        <a:xfrm>
          <a:off x="20383500" y="13001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105</xdr:col>
      <xdr:colOff>161925</xdr:colOff>
      <xdr:row>74</xdr:row>
      <xdr:rowOff>85725</xdr:rowOff>
    </xdr:from>
    <xdr:ext cx="533400" cy="257175"/>
    <xdr:sp>
      <xdr:nvSpPr>
        <xdr:cNvPr id="857" name="テキスト ボックス 856"/>
        <xdr:cNvSpPr txBox="1"/>
      </xdr:nvSpPr>
      <xdr:spPr>
        <a:xfrm>
          <a:off x="20164425" y="12773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72,401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86297</xdr:rowOff>
    </xdr:from>
    <xdr:to>
      <xdr:col>102</xdr:col>
      <xdr:colOff>114300</xdr:colOff>
      <xdr:row>78</xdr:row>
      <xdr:rowOff>39878</xdr:rowOff>
    </xdr:to>
    <xdr:cxnSp>
      <xdr:nvCxnSpPr>
        <xdr:cNvPr id="858" name="直線コネクタ 857"/>
        <xdr:cNvCxnSpPr/>
      </xdr:nvCxnSpPr>
      <xdr:spPr>
        <a:xfrm>
          <a:off x="18659475" y="13115925"/>
          <a:ext cx="885825" cy="2952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fLocksText="0">
      <xdr:nvSpPr>
        <xdr:cNvPr id="859" name="フローチャート: 判断 858"/>
        <xdr:cNvSpPr/>
      </xdr:nvSpPr>
      <xdr:spPr>
        <a:xfrm>
          <a:off x="19497675" y="12963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28575</xdr:colOff>
      <xdr:row>74</xdr:row>
      <xdr:rowOff>47625</xdr:rowOff>
    </xdr:from>
    <xdr:ext cx="533400" cy="257175"/>
    <xdr:sp>
      <xdr:nvSpPr>
        <xdr:cNvPr id="860" name="テキスト ボックス 859"/>
        <xdr:cNvSpPr txBox="1"/>
      </xdr:nvSpPr>
      <xdr:spPr>
        <a:xfrm>
          <a:off x="19269075" y="12734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75,414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fLocksText="0">
      <xdr:nvSpPr>
        <xdr:cNvPr id="861" name="フローチャート: 判断 860"/>
        <xdr:cNvSpPr/>
      </xdr:nvSpPr>
      <xdr:spPr>
        <a:xfrm>
          <a:off x="18602325" y="12944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95250</xdr:colOff>
      <xdr:row>74</xdr:row>
      <xdr:rowOff>28575</xdr:rowOff>
    </xdr:from>
    <xdr:ext cx="533400" cy="257175"/>
    <xdr:sp>
      <xdr:nvSpPr>
        <xdr:cNvPr id="862" name="テキスト ボックス 861"/>
        <xdr:cNvSpPr txBox="1"/>
      </xdr:nvSpPr>
      <xdr:spPr>
        <a:xfrm>
          <a:off x="18383250" y="12715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76,746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63" name="テキスト ボックス 862"/>
        <xdr:cNvSpPr txBox="1"/>
      </xdr:nvSpPr>
      <xdr:spPr>
        <a:xfrm>
          <a:off x="21964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64" name="テキスト ボックス 863"/>
        <xdr:cNvSpPr txBox="1"/>
      </xdr:nvSpPr>
      <xdr:spPr>
        <a:xfrm>
          <a:off x="2112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65" name="テキスト ボックス 864"/>
        <xdr:cNvSpPr txBox="1"/>
      </xdr:nvSpPr>
      <xdr:spPr>
        <a:xfrm>
          <a:off x="2024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66" name="テキスト ボックス 865"/>
        <xdr:cNvSpPr txBox="1"/>
      </xdr:nvSpPr>
      <xdr:spPr>
        <a:xfrm>
          <a:off x="19354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67" name="テキスト ボックス 866"/>
        <xdr:cNvSpPr txBox="1"/>
      </xdr:nvSpPr>
      <xdr:spPr>
        <a:xfrm>
          <a:off x="18459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111252</xdr:rowOff>
    </xdr:from>
    <xdr:to>
      <xdr:col>116</xdr:col>
      <xdr:colOff>114300</xdr:colOff>
      <xdr:row>78</xdr:row>
      <xdr:rowOff>41402</xdr:rowOff>
    </xdr:to>
    <xdr:sp fLocksText="0">
      <xdr:nvSpPr>
        <xdr:cNvPr id="868" name="楕円 867"/>
        <xdr:cNvSpPr/>
      </xdr:nvSpPr>
      <xdr:spPr>
        <a:xfrm>
          <a:off x="22107525" y="13315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77</xdr:row>
      <xdr:rowOff>85725</xdr:rowOff>
    </xdr:from>
    <xdr:ext cx="533400" cy="257175"/>
    <xdr:sp>
      <xdr:nvSpPr>
        <xdr:cNvPr id="869" name="繰出金該当値テキスト"/>
        <xdr:cNvSpPr txBox="1"/>
      </xdr:nvSpPr>
      <xdr:spPr>
        <a:xfrm>
          <a:off x="22212300" y="13287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47,740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138709</xdr:rowOff>
    </xdr:from>
    <xdr:to>
      <xdr:col>112</xdr:col>
      <xdr:colOff>38100</xdr:colOff>
      <xdr:row>78</xdr:row>
      <xdr:rowOff>68859</xdr:rowOff>
    </xdr:to>
    <xdr:sp fLocksText="0">
      <xdr:nvSpPr>
        <xdr:cNvPr id="870" name="楕円 869"/>
        <xdr:cNvSpPr/>
      </xdr:nvSpPr>
      <xdr:spPr>
        <a:xfrm>
          <a:off x="21269325" y="13344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95250</xdr:colOff>
      <xdr:row>78</xdr:row>
      <xdr:rowOff>57150</xdr:rowOff>
    </xdr:from>
    <xdr:ext cx="533400" cy="257175"/>
    <xdr:sp>
      <xdr:nvSpPr>
        <xdr:cNvPr id="871" name="テキスト ボックス 870"/>
        <xdr:cNvSpPr txBox="1"/>
      </xdr:nvSpPr>
      <xdr:spPr>
        <a:xfrm>
          <a:off x="21050250" y="13430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45,578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148501</xdr:rowOff>
    </xdr:from>
    <xdr:to>
      <xdr:col>107</xdr:col>
      <xdr:colOff>101600</xdr:colOff>
      <xdr:row>78</xdr:row>
      <xdr:rowOff>78651</xdr:rowOff>
    </xdr:to>
    <xdr:sp fLocksText="0">
      <xdr:nvSpPr>
        <xdr:cNvPr id="872" name="楕円 871"/>
        <xdr:cNvSpPr/>
      </xdr:nvSpPr>
      <xdr:spPr>
        <a:xfrm>
          <a:off x="20383500" y="13354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105</xdr:col>
      <xdr:colOff>161925</xdr:colOff>
      <xdr:row>78</xdr:row>
      <xdr:rowOff>66675</xdr:rowOff>
    </xdr:from>
    <xdr:ext cx="533400" cy="257175"/>
    <xdr:sp>
      <xdr:nvSpPr>
        <xdr:cNvPr id="873" name="テキスト ボックス 872"/>
        <xdr:cNvSpPr txBox="1"/>
      </xdr:nvSpPr>
      <xdr:spPr>
        <a:xfrm>
          <a:off x="20164425" y="13439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44,807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160528</xdr:rowOff>
    </xdr:from>
    <xdr:to>
      <xdr:col>102</xdr:col>
      <xdr:colOff>165100</xdr:colOff>
      <xdr:row>78</xdr:row>
      <xdr:rowOff>90678</xdr:rowOff>
    </xdr:to>
    <xdr:sp fLocksText="0">
      <xdr:nvSpPr>
        <xdr:cNvPr id="874" name="楕円 873"/>
        <xdr:cNvSpPr/>
      </xdr:nvSpPr>
      <xdr:spPr>
        <a:xfrm>
          <a:off x="19497675" y="13363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28575</xdr:colOff>
      <xdr:row>78</xdr:row>
      <xdr:rowOff>85725</xdr:rowOff>
    </xdr:from>
    <xdr:ext cx="533400" cy="257175"/>
    <xdr:sp>
      <xdr:nvSpPr>
        <xdr:cNvPr id="875" name="テキスト ボックス 874"/>
        <xdr:cNvSpPr txBox="1"/>
      </xdr:nvSpPr>
      <xdr:spPr>
        <a:xfrm>
          <a:off x="19269075" y="13458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43,860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35497</xdr:rowOff>
    </xdr:from>
    <xdr:to>
      <xdr:col>98</xdr:col>
      <xdr:colOff>38100</xdr:colOff>
      <xdr:row>76</xdr:row>
      <xdr:rowOff>137097</xdr:rowOff>
    </xdr:to>
    <xdr:sp fLocksText="0">
      <xdr:nvSpPr>
        <xdr:cNvPr id="876" name="楕円 875"/>
        <xdr:cNvSpPr/>
      </xdr:nvSpPr>
      <xdr:spPr>
        <a:xfrm>
          <a:off x="18602325" y="1306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95250</xdr:colOff>
      <xdr:row>76</xdr:row>
      <xdr:rowOff>123825</xdr:rowOff>
    </xdr:from>
    <xdr:ext cx="533400" cy="257175"/>
    <xdr:sp>
      <xdr:nvSpPr>
        <xdr:cNvPr id="877" name="テキスト ボックス 876"/>
        <xdr:cNvSpPr txBox="1"/>
      </xdr:nvSpPr>
      <xdr:spPr>
        <a:xfrm>
          <a:off x="18383250" y="13154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67,205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78" name="正方形/長方形 877"/>
        <xdr:cNvSpPr/>
      </xdr:nvSpPr>
      <xdr:spPr>
        <a:xfrm>
          <a:off x="18288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879" name="正方形/長方形 878"/>
        <xdr:cNvSpPr/>
      </xdr:nvSpPr>
      <xdr:spPr>
        <a:xfrm>
          <a:off x="18411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880" name="正方形/長方形 879"/>
        <xdr:cNvSpPr/>
      </xdr:nvSpPr>
      <xdr:spPr>
        <a:xfrm>
          <a:off x="18411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881" name="正方形/長方形 880"/>
        <xdr:cNvSpPr/>
      </xdr:nvSpPr>
      <xdr:spPr>
        <a:xfrm>
          <a:off x="19431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882" name="正方形/長方形 881"/>
        <xdr:cNvSpPr/>
      </xdr:nvSpPr>
      <xdr:spPr>
        <a:xfrm>
          <a:off x="19431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883" name="正方形/長方形 882"/>
        <xdr:cNvSpPr/>
      </xdr:nvSpPr>
      <xdr:spPr>
        <a:xfrm>
          <a:off x="20574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884" name="正方形/長方形 883"/>
        <xdr:cNvSpPr/>
      </xdr:nvSpPr>
      <xdr:spPr>
        <a:xfrm>
          <a:off x="20574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885" name="正方形/長方形 884"/>
        <xdr:cNvSpPr/>
      </xdr:nvSpPr>
      <xdr:spPr>
        <a:xfrm>
          <a:off x="18288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886" name="テキスト ボックス 885"/>
        <xdr:cNvSpPr txBox="1"/>
      </xdr:nvSpPr>
      <xdr:spPr>
        <a:xfrm>
          <a:off x="18249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xdr:nvCxnSpPr>
        <xdr:cNvPr id="887" name="直線コネクタ 886"/>
        <xdr:cNvCxnSpPr/>
      </xdr:nvCxnSpPr>
      <xdr:spPr>
        <a:xfrm>
          <a:off x="18288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xdr:nvCxnSpPr>
        <xdr:cNvPr id="888" name="直線コネクタ 887"/>
        <xdr:cNvCxnSpPr/>
      </xdr:nvCxnSpPr>
      <xdr:spPr>
        <a:xfrm>
          <a:off x="18288000"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93</xdr:row>
      <xdr:rowOff>171450</xdr:rowOff>
    </xdr:from>
    <xdr:ext cx="247650" cy="257175"/>
    <xdr:sp>
      <xdr:nvSpPr>
        <xdr:cNvPr id="889" name="テキスト ボックス 888"/>
        <xdr:cNvSpPr txBox="1"/>
      </xdr:nvSpPr>
      <xdr:spPr>
        <a:xfrm>
          <a:off x="18030825" y="16116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xdr:nvCxnSpPr>
        <xdr:cNvPr id="890" name="直線コネクタ 889"/>
        <xdr:cNvCxnSpPr/>
      </xdr:nvCxnSpPr>
      <xdr:spPr>
        <a:xfrm>
          <a:off x="18288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87</xdr:row>
      <xdr:rowOff>57150</xdr:rowOff>
    </xdr:from>
    <xdr:ext cx="247650" cy="257175"/>
    <xdr:sp>
      <xdr:nvSpPr>
        <xdr:cNvPr id="891" name="テキスト ボックス 890"/>
        <xdr:cNvSpPr txBox="1"/>
      </xdr:nvSpPr>
      <xdr:spPr>
        <a:xfrm>
          <a:off x="18030825" y="14973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892" name="前年度繰上充用金グラフ枠"/>
        <xdr:cNvSpPr/>
      </xdr:nvSpPr>
      <xdr:spPr>
        <a:xfrm>
          <a:off x="18288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xdr:nvCxnSpPr>
        <xdr:cNvPr id="893" name="直線コネクタ 892"/>
        <xdr:cNvCxnSpPr/>
      </xdr:nvCxnSpPr>
      <xdr:spPr>
        <a:xfrm>
          <a:off x="22155150" y="16259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9525</xdr:rowOff>
    </xdr:from>
    <xdr:ext cx="247650" cy="257175"/>
    <xdr:sp>
      <xdr:nvSpPr>
        <xdr:cNvPr id="894" name="前年度繰上充用金最小値テキスト"/>
        <xdr:cNvSpPr txBox="1"/>
      </xdr:nvSpPr>
      <xdr:spPr>
        <a:xfrm>
          <a:off x="2221230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895" name="直線コネクタ 894"/>
        <xdr:cNvCxnSpPr/>
      </xdr:nvCxn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9525</xdr:rowOff>
    </xdr:from>
    <xdr:ext cx="247650" cy="257175"/>
    <xdr:sp>
      <xdr:nvSpPr>
        <xdr:cNvPr id="896" name="前年度繰上充用金最大値テキスト"/>
        <xdr:cNvSpPr txBox="1"/>
      </xdr:nvSpPr>
      <xdr:spPr>
        <a:xfrm>
          <a:off x="22212300" y="15954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xdr:nvCxnSpPr>
        <xdr:cNvPr id="897" name="直線コネクタ 896"/>
        <xdr:cNvCxnSpPr/>
      </xdr:nvCxnSpPr>
      <xdr:spPr>
        <a:xfrm>
          <a:off x="22069425" y="16259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xdr:nvCxnSpPr>
        <xdr:cNvPr id="898" name="直線コネクタ 897"/>
        <xdr:cNvCxnSpPr/>
      </xdr:nvCxnSpPr>
      <xdr:spPr>
        <a:xfrm>
          <a:off x="21326475" y="16259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66675</xdr:rowOff>
    </xdr:from>
    <xdr:ext cx="247650" cy="257175"/>
    <xdr:sp>
      <xdr:nvSpPr>
        <xdr:cNvPr id="899" name="前年度繰上充用金平均値テキスト"/>
        <xdr:cNvSpPr txBox="1"/>
      </xdr:nvSpPr>
      <xdr:spPr>
        <a:xfrm>
          <a:off x="22212300" y="16182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00" name="フローチャート: 判断 899"/>
        <xdr:cNvSpPr/>
      </xdr:nvSpPr>
      <xdr:spPr>
        <a:xfrm>
          <a:off x="221075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xdr:nvCxnSpPr>
        <xdr:cNvPr id="901" name="直線コネクタ 900"/>
        <xdr:cNvCxnSpPr/>
      </xdr:nvCxnSpPr>
      <xdr:spPr>
        <a:xfrm>
          <a:off x="2043112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fLocksText="0">
      <xdr:nvSpPr>
        <xdr:cNvPr id="902" name="フローチャート: 判断 901"/>
        <xdr:cNvSpPr/>
      </xdr:nvSpPr>
      <xdr:spPr>
        <a:xfrm>
          <a:off x="21269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03" name="テキスト ボックス 902"/>
        <xdr:cNvSpPr txBox="1"/>
      </xdr:nvSpPr>
      <xdr:spPr>
        <a:xfrm>
          <a:off x="21193125"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xdr:nvCxnSpPr>
        <xdr:cNvPr id="904" name="直線コネクタ 903"/>
        <xdr:cNvCxnSpPr/>
      </xdr:nvCxnSpPr>
      <xdr:spPr>
        <a:xfrm>
          <a:off x="19545300"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fLocksText="0">
      <xdr:nvSpPr>
        <xdr:cNvPr id="905" name="フローチャート: 判断 904"/>
        <xdr:cNvSpPr/>
      </xdr:nvSpPr>
      <xdr:spPr>
        <a:xfrm>
          <a:off x="20383500"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06" name="テキスト ボックス 905"/>
        <xdr:cNvSpPr txBox="1"/>
      </xdr:nvSpPr>
      <xdr:spPr>
        <a:xfrm>
          <a:off x="2030730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xdr:nvCxnSpPr>
        <xdr:cNvPr id="907" name="直線コネクタ 906"/>
        <xdr:cNvCxnSpPr/>
      </xdr:nvCxnSpPr>
      <xdr:spPr>
        <a:xfrm>
          <a:off x="18659475" y="16259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fLocksText="0">
      <xdr:nvSpPr>
        <xdr:cNvPr id="908" name="フローチャート: 判断 907"/>
        <xdr:cNvSpPr/>
      </xdr:nvSpPr>
      <xdr:spPr>
        <a:xfrm>
          <a:off x="1949767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09" name="テキスト ボックス 908"/>
        <xdr:cNvSpPr txBox="1"/>
      </xdr:nvSpPr>
      <xdr:spPr>
        <a:xfrm>
          <a:off x="19411950"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10" name="フローチャート: 判断 909"/>
        <xdr:cNvSpPr/>
      </xdr:nvSpPr>
      <xdr:spPr>
        <a:xfrm>
          <a:off x="18602325" y="16202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11" name="テキスト ボックス 910"/>
        <xdr:cNvSpPr txBox="1"/>
      </xdr:nvSpPr>
      <xdr:spPr>
        <a:xfrm>
          <a:off x="18526125" y="16297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12" name="テキスト ボックス 911"/>
        <xdr:cNvSpPr txBox="1"/>
      </xdr:nvSpPr>
      <xdr:spPr>
        <a:xfrm>
          <a:off x="21964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13" name="テキスト ボックス 912"/>
        <xdr:cNvSpPr txBox="1"/>
      </xdr:nvSpPr>
      <xdr:spPr>
        <a:xfrm>
          <a:off x="2112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14" name="テキスト ボックス 913"/>
        <xdr:cNvSpPr txBox="1"/>
      </xdr:nvSpPr>
      <xdr:spPr>
        <a:xfrm>
          <a:off x="2024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15" name="テキスト ボックス 914"/>
        <xdr:cNvSpPr txBox="1"/>
      </xdr:nvSpPr>
      <xdr:spPr>
        <a:xfrm>
          <a:off x="19354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16" name="テキスト ボックス 915"/>
        <xdr:cNvSpPr txBox="1"/>
      </xdr:nvSpPr>
      <xdr:spPr>
        <a:xfrm>
          <a:off x="18459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17" name="楕円 916"/>
        <xdr:cNvSpPr/>
      </xdr:nvSpPr>
      <xdr:spPr>
        <a:xfrm>
          <a:off x="221075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18" name="前年度繰上充用金該当値テキスト"/>
        <xdr:cNvSpPr txBox="1"/>
      </xdr:nvSpPr>
      <xdr:spPr>
        <a:xfrm>
          <a:off x="22212300" y="16068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19" name="楕円 918"/>
        <xdr:cNvSpPr/>
      </xdr:nvSpPr>
      <xdr:spPr>
        <a:xfrm>
          <a:off x="21269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20" name="テキスト ボックス 919"/>
        <xdr:cNvSpPr txBox="1"/>
      </xdr:nvSpPr>
      <xdr:spPr>
        <a:xfrm>
          <a:off x="21193125"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21" name="楕円 920"/>
        <xdr:cNvSpPr/>
      </xdr:nvSpPr>
      <xdr:spPr>
        <a:xfrm>
          <a:off x="20383500"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22" name="テキスト ボックス 921"/>
        <xdr:cNvSpPr txBox="1"/>
      </xdr:nvSpPr>
      <xdr:spPr>
        <a:xfrm>
          <a:off x="20307300"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23" name="楕円 922"/>
        <xdr:cNvSpPr/>
      </xdr:nvSpPr>
      <xdr:spPr>
        <a:xfrm>
          <a:off x="1949767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24" name="テキスト ボックス 923"/>
        <xdr:cNvSpPr txBox="1"/>
      </xdr:nvSpPr>
      <xdr:spPr>
        <a:xfrm>
          <a:off x="19411950"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25" name="楕円 924"/>
        <xdr:cNvSpPr/>
      </xdr:nvSpPr>
      <xdr:spPr>
        <a:xfrm>
          <a:off x="18602325" y="16202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26" name="テキスト ボックス 925"/>
        <xdr:cNvSpPr txBox="1"/>
      </xdr:nvSpPr>
      <xdr:spPr>
        <a:xfrm>
          <a:off x="18526125" y="15982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27" name="正方形/長方形 926"/>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28" name="正方形/長方形 927"/>
        <xdr:cNvSpPr/>
      </xdr:nvSpPr>
      <xdr:spPr>
        <a:xfrm>
          <a:off x="762000" y="17840325"/>
          <a:ext cx="38481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29" name="テキスト ボックス 928"/>
        <xdr:cNvSpPr txBox="1"/>
      </xdr:nvSpPr>
      <xdr:spPr>
        <a:xfrm>
          <a:off x="790575" y="18097500"/>
          <a:ext cx="22164675" cy="1524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すべての性質別歳出科目において、類似団体内の平均値を下回っているものの、「人件費」、「補助費等」、「災害復旧事業費」、「物件費」、「公債費」、「繰出金」、「積立金」においては、は長野県平均値及び全国平均値を上回っている。「積立金」は近年多額の基金を取崩していた分を積み戻したことが要因となるが、他の科目については、類似団体内の平均値だけでなく、長野県平均値及び全国平均値とも同程度の水準となるよう、抑制を図る必要がある。今後も厳しい財政状況は避けられないため、安易な予算計上は行わず、経常的な経費についてはきちんと精査していく必要がある。</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4767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61975"/>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504825"/>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57200"/>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5</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85825"/>
          <a:ext cx="10096500" cy="17811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923925"/>
          <a:ext cx="140017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923925"/>
          <a:ext cx="1419225"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9,239
9,140
40.16
5,135,104
5,057,934
56,031
3,586,023
3,864,335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923925"/>
          <a:ext cx="1524000" cy="1714500"/>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(R6.1.1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42975"/>
          <a:ext cx="2028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42975"/>
          <a:ext cx="126682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100" b="1">
              <a:solidFill>
                <a:srgbClr val="000000"/>
              </a:solidFill>
              <a:latin typeface="ＭＳ ゴシック" panose="020B0609070205080204" pitchFamily="49" charset="-128"/>
              <a:ea typeface="ＭＳ ゴシック" panose="020B0609070205080204" pitchFamily="49" charset="-128"/>
            </a:rPr>
            <a:t>-
-
12.1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52500"/>
          <a:ext cx="638175" cy="9429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714500"/>
          <a:ext cx="20288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714500"/>
          <a:ext cx="3810000"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100" b="1">
              <a:solidFill>
                <a:srgbClr val="000000"/>
              </a:solidFill>
              <a:latin typeface="ＭＳ ゴシック" panose="020B0609070205080204" pitchFamily="49" charset="-128"/>
              <a:ea typeface="ＭＳ ゴシック" panose="020B0609070205080204" pitchFamily="49" charset="-128"/>
            </a:rPr>
            <a:t>R01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Ⅱ</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R05  Ⅱ</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525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219200"/>
          <a:ext cx="1457325"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552575"/>
          <a:ext cx="1457325" cy="638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xdr:nvCxnSpPr>
        <xdr:cNvPr id="22" name="直線コネクタ 21"/>
        <xdr:cNvCxnSpPr/>
      </xdr:nvCxnSpPr>
      <xdr:spPr>
        <a:xfrm flipH="1">
          <a:off x="11153775" y="1066800"/>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1019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85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xdr:nvCxnSpPr>
        <xdr:cNvPr id="25" name="直線コネクタ 24"/>
        <xdr:cNvCxnSpPr/>
      </xdr:nvCxnSpPr>
      <xdr:spPr>
        <a:xfrm>
          <a:off x="11258550" y="152400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xdr:nvCxnSpPr>
        <xdr:cNvPr id="26" name="直線コネクタ 25"/>
        <xdr:cNvCxnSpPr/>
      </xdr:nvCxnSpPr>
      <xdr:spPr>
        <a:xfrm>
          <a:off x="11172825" y="1524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xdr:nvCxnSpPr>
        <xdr:cNvPr id="27" name="直線コネクタ 26"/>
        <xdr:cNvCxnSpPr/>
      </xdr:nvCxnSpPr>
      <xdr:spPr>
        <a:xfrm flipV="1">
          <a:off x="11258550" y="1762125"/>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xdr:nvCxnSpPr>
        <xdr:cNvPr id="28" name="直線コネクタ 27"/>
        <xdr:cNvCxnSpPr/>
      </xdr:nvCxnSpPr>
      <xdr:spPr>
        <a:xfrm>
          <a:off x="11172825" y="190500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857500"/>
          <a:ext cx="88963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171825"/>
          <a:ext cx="60483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495675"/>
          <a:ext cx="82296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2,645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xdr:nvCxnSpPr>
        <xdr:cNvPr id="41" name="直線コネクタ 40"/>
        <xdr:cNvCxnSpPr/>
      </xdr:nvCxnSpPr>
      <xdr:spPr>
        <a:xfrm>
          <a:off x="762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972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xdr:nvCxnSpPr>
        <xdr:cNvPr id="43" name="直線コネクタ 42"/>
        <xdr:cNvCxnSpPr/>
      </xdr:nvCxnSpPr>
      <xdr:spPr>
        <a:xfrm>
          <a:off x="762000"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38</xdr:row>
      <xdr:rowOff>123825</xdr:rowOff>
    </xdr:from>
    <xdr:ext cx="466725" cy="257175"/>
    <xdr:sp>
      <xdr:nvSpPr>
        <xdr:cNvPr id="44" name="テキスト ボックス 43"/>
        <xdr:cNvSpPr txBox="1"/>
      </xdr:nvSpPr>
      <xdr:spPr>
        <a:xfrm>
          <a:off x="285750" y="66389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xdr:nvCxnSpPr>
        <xdr:cNvPr id="45" name="直線コネクタ 44"/>
        <xdr:cNvCxnSpPr/>
      </xdr:nvCxnSpPr>
      <xdr:spPr>
        <a:xfrm>
          <a:off x="762000"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36</xdr:row>
      <xdr:rowOff>142875</xdr:rowOff>
    </xdr:from>
    <xdr:ext cx="466725" cy="257175"/>
    <xdr:sp>
      <xdr:nvSpPr>
        <xdr:cNvPr id="46" name="テキスト ボックス 45"/>
        <xdr:cNvSpPr txBox="1"/>
      </xdr:nvSpPr>
      <xdr:spPr>
        <a:xfrm>
          <a:off x="285750" y="63150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xdr:nvCxnSpPr>
        <xdr:cNvPr id="47" name="直線コネクタ 46"/>
        <xdr:cNvCxnSpPr/>
      </xdr:nvCxnSpPr>
      <xdr:spPr>
        <a:xfrm>
          <a:off x="762000"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34</xdr:row>
      <xdr:rowOff>161925</xdr:rowOff>
    </xdr:from>
    <xdr:ext cx="533400" cy="257175"/>
    <xdr:sp>
      <xdr:nvSpPr>
        <xdr:cNvPr id="48" name="テキスト ボックス 47"/>
        <xdr:cNvSpPr txBox="1"/>
      </xdr:nvSpPr>
      <xdr:spPr>
        <a:xfrm>
          <a:off x="228600" y="5991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xdr:nvCxnSpPr>
        <xdr:cNvPr id="49" name="直線コネクタ 48"/>
        <xdr:cNvCxnSpPr/>
      </xdr:nvCxnSpPr>
      <xdr:spPr>
        <a:xfrm>
          <a:off x="762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33</xdr:row>
      <xdr:rowOff>9525</xdr:rowOff>
    </xdr:from>
    <xdr:ext cx="533400" cy="257175"/>
    <xdr:sp>
      <xdr:nvSpPr>
        <xdr:cNvPr id="50" name="テキスト ボックス 49"/>
        <xdr:cNvSpPr txBox="1"/>
      </xdr:nvSpPr>
      <xdr:spPr>
        <a:xfrm>
          <a:off x="228600" y="5667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xdr:nvCxnSpPr>
        <xdr:cNvPr id="51" name="直線コネクタ 50"/>
        <xdr:cNvCxnSpPr/>
      </xdr:nvCxnSpPr>
      <xdr:spPr>
        <a:xfrm>
          <a:off x="762000"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31</xdr:row>
      <xdr:rowOff>19050</xdr:rowOff>
    </xdr:from>
    <xdr:ext cx="533400" cy="257175"/>
    <xdr:sp>
      <xdr:nvSpPr>
        <xdr:cNvPr id="52" name="テキスト ボックス 51"/>
        <xdr:cNvSpPr txBox="1"/>
      </xdr:nvSpPr>
      <xdr:spPr>
        <a:xfrm>
          <a:off x="228600" y="5334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xdr:nvCxnSpPr>
        <xdr:cNvPr id="53" name="直線コネクタ 52"/>
        <xdr:cNvCxnSpPr/>
      </xdr:nvCxnSpPr>
      <xdr:spPr>
        <a:xfrm>
          <a:off x="762000"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29</xdr:row>
      <xdr:rowOff>38100</xdr:rowOff>
    </xdr:from>
    <xdr:ext cx="533400" cy="257175"/>
    <xdr:sp>
      <xdr:nvSpPr>
        <xdr:cNvPr id="54" name="テキスト ボックス 53"/>
        <xdr:cNvSpPr txBox="1"/>
      </xdr:nvSpPr>
      <xdr:spPr>
        <a:xfrm>
          <a:off x="228600" y="5010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xdr:nvCxnSpPr>
        <xdr:cNvPr id="55" name="直線コネクタ 54"/>
        <xdr:cNvCxnSpPr/>
      </xdr:nvCxnSpPr>
      <xdr:spPr>
        <a:xfrm>
          <a:off x="762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38100</xdr:colOff>
      <xdr:row>27</xdr:row>
      <xdr:rowOff>57150</xdr:rowOff>
    </xdr:from>
    <xdr:ext cx="533400" cy="257175"/>
    <xdr:sp>
      <xdr:nvSpPr>
        <xdr:cNvPr id="56" name="テキスト ボックス 55"/>
        <xdr:cNvSpPr txBox="1"/>
      </xdr:nvSpPr>
      <xdr:spPr>
        <a:xfrm>
          <a:off x="228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7" name="議会費グラフ枠"/>
        <xdr:cNvSpPr/>
      </xdr:nvSpPr>
      <xdr:spPr>
        <a:xfrm>
          <a:off x="762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xdr:nvCxnSpPr>
        <xdr:cNvPr id="58" name="直線コネクタ 57"/>
        <xdr:cNvCxnSpPr/>
      </xdr:nvCxnSpPr>
      <xdr:spPr>
        <a:xfrm flipV="1">
          <a:off x="4629150" y="5210175"/>
          <a:ext cx="0" cy="1581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114300</xdr:rowOff>
    </xdr:from>
    <xdr:ext cx="466725" cy="257175"/>
    <xdr:sp>
      <xdr:nvSpPr>
        <xdr:cNvPr id="59" name="議会費最小値テキスト"/>
        <xdr:cNvSpPr txBox="1"/>
      </xdr:nvSpPr>
      <xdr:spPr>
        <a:xfrm>
          <a:off x="4686300" y="68008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5,957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xdr:nvCxnSpPr>
        <xdr:cNvPr id="60" name="直線コネクタ 59"/>
        <xdr:cNvCxnSpPr/>
      </xdr:nvCxnSpPr>
      <xdr:spPr>
        <a:xfrm>
          <a:off x="4543425" y="6791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19050</xdr:rowOff>
    </xdr:from>
    <xdr:ext cx="533400" cy="257175"/>
    <xdr:sp>
      <xdr:nvSpPr>
        <xdr:cNvPr id="61" name="議会費最大値テキスト"/>
        <xdr:cNvSpPr txBox="1"/>
      </xdr:nvSpPr>
      <xdr:spPr>
        <a:xfrm>
          <a:off x="4686300" y="4991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15,621</a:t>
          </a:r>
          <a:endParaRPr altLang="en-US" lang="ja-JP"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xdr:nvCxnSpPr>
        <xdr:cNvPr id="62" name="直線コネクタ 61"/>
        <xdr:cNvCxnSpPr/>
      </xdr:nvCxnSpPr>
      <xdr:spPr>
        <a:xfrm>
          <a:off x="4543425" y="5210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101328</xdr:rowOff>
    </xdr:from>
    <xdr:to>
      <xdr:col>24</xdr:col>
      <xdr:colOff>63500</xdr:colOff>
      <xdr:row>39</xdr:row>
      <xdr:rowOff>110472</xdr:rowOff>
    </xdr:to>
    <xdr:cxnSp>
      <xdr:nvCxnSpPr>
        <xdr:cNvPr id="63" name="直線コネクタ 62"/>
        <xdr:cNvCxnSpPr/>
      </xdr:nvCxnSpPr>
      <xdr:spPr>
        <a:xfrm flipV="1">
          <a:off x="3800475" y="67913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9525</xdr:rowOff>
    </xdr:from>
    <xdr:ext cx="466725" cy="257175"/>
    <xdr:sp>
      <xdr:nvSpPr>
        <xdr:cNvPr id="64" name="議会費平均値テキスト"/>
        <xdr:cNvSpPr txBox="1"/>
      </xdr:nvSpPr>
      <xdr:spPr>
        <a:xfrm>
          <a:off x="4686300" y="60102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9,544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fLocksText="0">
      <xdr:nvSpPr>
        <xdr:cNvPr id="65" name="フローチャート: 判断 64"/>
        <xdr:cNvSpPr/>
      </xdr:nvSpPr>
      <xdr:spPr>
        <a:xfrm>
          <a:off x="4581525" y="6153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39</xdr:row>
      <xdr:rowOff>99858</xdr:rowOff>
    </xdr:from>
    <xdr:to>
      <xdr:col>19</xdr:col>
      <xdr:colOff>177800</xdr:colOff>
      <xdr:row>39</xdr:row>
      <xdr:rowOff>110472</xdr:rowOff>
    </xdr:to>
    <xdr:cxnSp>
      <xdr:nvCxnSpPr>
        <xdr:cNvPr id="66" name="直線コネクタ 65"/>
        <xdr:cNvCxnSpPr/>
      </xdr:nvCxnSpPr>
      <xdr:spPr>
        <a:xfrm>
          <a:off x="2905125" y="67818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fLocksText="0">
      <xdr:nvSpPr>
        <xdr:cNvPr id="67" name="フローチャート: 判断 66"/>
        <xdr:cNvSpPr/>
      </xdr:nvSpPr>
      <xdr:spPr>
        <a:xfrm>
          <a:off x="374332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34</xdr:row>
      <xdr:rowOff>133350</xdr:rowOff>
    </xdr:from>
    <xdr:ext cx="466725" cy="257175"/>
    <xdr:sp>
      <xdr:nvSpPr>
        <xdr:cNvPr id="68" name="テキスト ボックス 67"/>
        <xdr:cNvSpPr txBox="1"/>
      </xdr:nvSpPr>
      <xdr:spPr>
        <a:xfrm>
          <a:off x="3562350" y="5962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43362</xdr:rowOff>
    </xdr:from>
    <xdr:to>
      <xdr:col>15</xdr:col>
      <xdr:colOff>50800</xdr:colOff>
      <xdr:row>39</xdr:row>
      <xdr:rowOff>99858</xdr:rowOff>
    </xdr:to>
    <xdr:cxnSp>
      <xdr:nvCxnSpPr>
        <xdr:cNvPr id="69" name="直線コネクタ 68"/>
        <xdr:cNvCxnSpPr/>
      </xdr:nvCxnSpPr>
      <xdr:spPr>
        <a:xfrm>
          <a:off x="2019300" y="67341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fLocksText="0">
      <xdr:nvSpPr>
        <xdr:cNvPr id="70" name="フローチャート: 判断 69"/>
        <xdr:cNvSpPr/>
      </xdr:nvSpPr>
      <xdr:spPr>
        <a:xfrm>
          <a:off x="2857500" y="618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34</xdr:row>
      <xdr:rowOff>133350</xdr:rowOff>
    </xdr:from>
    <xdr:ext cx="466725" cy="257175"/>
    <xdr:sp>
      <xdr:nvSpPr>
        <xdr:cNvPr id="71" name="テキスト ボックス 70"/>
        <xdr:cNvSpPr txBox="1"/>
      </xdr:nvSpPr>
      <xdr:spPr>
        <a:xfrm>
          <a:off x="2667000" y="59626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43362</xdr:rowOff>
    </xdr:from>
    <xdr:to>
      <xdr:col>10</xdr:col>
      <xdr:colOff>114300</xdr:colOff>
      <xdr:row>39</xdr:row>
      <xdr:rowOff>49893</xdr:rowOff>
    </xdr:to>
    <xdr:cxnSp>
      <xdr:nvCxnSpPr>
        <xdr:cNvPr id="72" name="直線コネクタ 71"/>
        <xdr:cNvCxnSpPr/>
      </xdr:nvCxnSpPr>
      <xdr:spPr>
        <a:xfrm flipV="1">
          <a:off x="1133475" y="67341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fLocksText="0">
      <xdr:nvSpPr>
        <xdr:cNvPr id="73" name="フローチャート: 判断 72"/>
        <xdr:cNvSpPr/>
      </xdr:nvSpPr>
      <xdr:spPr>
        <a:xfrm>
          <a:off x="1971675"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34</xdr:row>
      <xdr:rowOff>142875</xdr:rowOff>
    </xdr:from>
    <xdr:ext cx="466725" cy="257175"/>
    <xdr:sp>
      <xdr:nvSpPr>
        <xdr:cNvPr id="74" name="テキスト ボックス 73"/>
        <xdr:cNvSpPr txBox="1"/>
      </xdr:nvSpPr>
      <xdr:spPr>
        <a:xfrm>
          <a:off x="1781175" y="597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fLocksText="0">
      <xdr:nvSpPr>
        <xdr:cNvPr id="75" name="フローチャート: 判断 74"/>
        <xdr:cNvSpPr/>
      </xdr:nvSpPr>
      <xdr:spPr>
        <a:xfrm>
          <a:off x="1076325" y="6143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34</xdr:row>
      <xdr:rowOff>85725</xdr:rowOff>
    </xdr:from>
    <xdr:ext cx="466725" cy="257175"/>
    <xdr:sp>
      <xdr:nvSpPr>
        <xdr:cNvPr id="76" name="テキスト ボックス 75"/>
        <xdr:cNvSpPr txBox="1"/>
      </xdr:nvSpPr>
      <xdr:spPr>
        <a:xfrm>
          <a:off x="895350" y="59150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7" name="テキスト ボックス 76"/>
        <xdr:cNvSpPr txBox="1"/>
      </xdr:nvSpPr>
      <xdr:spPr>
        <a:xfrm>
          <a:off x="4438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8" name="テキスト ボックス 77"/>
        <xdr:cNvSpPr txBox="1"/>
      </xdr:nvSpPr>
      <xdr:spPr>
        <a:xfrm>
          <a:off x="3600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9" name="テキスト ボックス 78"/>
        <xdr:cNvSpPr txBox="1"/>
      </xdr:nvSpPr>
      <xdr:spPr>
        <a:xfrm>
          <a:off x="2714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80" name="テキスト ボックス 79"/>
        <xdr:cNvSpPr txBox="1"/>
      </xdr:nvSpPr>
      <xdr:spPr>
        <a:xfrm>
          <a:off x="182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81" name="テキスト ボックス 80"/>
        <xdr:cNvSpPr txBox="1"/>
      </xdr:nvSpPr>
      <xdr:spPr>
        <a:xfrm>
          <a:off x="93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50528</xdr:rowOff>
    </xdr:from>
    <xdr:to>
      <xdr:col>24</xdr:col>
      <xdr:colOff>114300</xdr:colOff>
      <xdr:row>39</xdr:row>
      <xdr:rowOff>152128</xdr:rowOff>
    </xdr:to>
    <xdr:sp fLocksText="0">
      <xdr:nvSpPr>
        <xdr:cNvPr id="82" name="楕円 81"/>
        <xdr:cNvSpPr/>
      </xdr:nvSpPr>
      <xdr:spPr>
        <a:xfrm>
          <a:off x="4581525"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38</xdr:row>
      <xdr:rowOff>133350</xdr:rowOff>
    </xdr:from>
    <xdr:ext cx="466725" cy="257175"/>
    <xdr:sp>
      <xdr:nvSpPr>
        <xdr:cNvPr id="83" name="議会費該当値テキスト"/>
        <xdr:cNvSpPr txBox="1"/>
      </xdr:nvSpPr>
      <xdr:spPr>
        <a:xfrm>
          <a:off x="4686300" y="6648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5,985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59672</xdr:rowOff>
    </xdr:from>
    <xdr:to>
      <xdr:col>20</xdr:col>
      <xdr:colOff>38100</xdr:colOff>
      <xdr:row>39</xdr:row>
      <xdr:rowOff>161272</xdr:rowOff>
    </xdr:to>
    <xdr:sp fLocksText="0">
      <xdr:nvSpPr>
        <xdr:cNvPr id="84" name="楕円 83"/>
        <xdr:cNvSpPr/>
      </xdr:nvSpPr>
      <xdr:spPr>
        <a:xfrm>
          <a:off x="3743325" y="6743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133350</xdr:colOff>
      <xdr:row>39</xdr:row>
      <xdr:rowOff>152400</xdr:rowOff>
    </xdr:from>
    <xdr:ext cx="466725" cy="257175"/>
    <xdr:sp>
      <xdr:nvSpPr>
        <xdr:cNvPr id="85" name="テキスト ボックス 84"/>
        <xdr:cNvSpPr txBox="1"/>
      </xdr:nvSpPr>
      <xdr:spPr>
        <a:xfrm>
          <a:off x="3562350" y="68389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49058</xdr:rowOff>
    </xdr:from>
    <xdr:to>
      <xdr:col>15</xdr:col>
      <xdr:colOff>101600</xdr:colOff>
      <xdr:row>39</xdr:row>
      <xdr:rowOff>150658</xdr:rowOff>
    </xdr:to>
    <xdr:sp fLocksText="0">
      <xdr:nvSpPr>
        <xdr:cNvPr id="86" name="楕円 85"/>
        <xdr:cNvSpPr/>
      </xdr:nvSpPr>
      <xdr:spPr>
        <a:xfrm>
          <a:off x="2857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14</xdr:col>
      <xdr:colOff>0</xdr:colOff>
      <xdr:row>39</xdr:row>
      <xdr:rowOff>142875</xdr:rowOff>
    </xdr:from>
    <xdr:ext cx="466725" cy="257175"/>
    <xdr:sp>
      <xdr:nvSpPr>
        <xdr:cNvPr id="87" name="テキスト ボックス 86"/>
        <xdr:cNvSpPr txBox="1"/>
      </xdr:nvSpPr>
      <xdr:spPr>
        <a:xfrm>
          <a:off x="2667000" y="68294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164012</xdr:rowOff>
    </xdr:from>
    <xdr:to>
      <xdr:col>10</xdr:col>
      <xdr:colOff>165100</xdr:colOff>
      <xdr:row>39</xdr:row>
      <xdr:rowOff>94162</xdr:rowOff>
    </xdr:to>
    <xdr:sp fLocksText="0">
      <xdr:nvSpPr>
        <xdr:cNvPr id="88" name="楕円 87"/>
        <xdr:cNvSpPr/>
      </xdr:nvSpPr>
      <xdr:spPr>
        <a:xfrm>
          <a:off x="1971675" y="6677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66675</xdr:colOff>
      <xdr:row>39</xdr:row>
      <xdr:rowOff>85725</xdr:rowOff>
    </xdr:from>
    <xdr:ext cx="466725" cy="257175"/>
    <xdr:sp>
      <xdr:nvSpPr>
        <xdr:cNvPr id="89" name="テキスト ボックス 88"/>
        <xdr:cNvSpPr txBox="1"/>
      </xdr:nvSpPr>
      <xdr:spPr>
        <a:xfrm>
          <a:off x="1781175" y="6772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170543</xdr:rowOff>
    </xdr:from>
    <xdr:to>
      <xdr:col>6</xdr:col>
      <xdr:colOff>38100</xdr:colOff>
      <xdr:row>39</xdr:row>
      <xdr:rowOff>100693</xdr:rowOff>
    </xdr:to>
    <xdr:sp fLocksText="0">
      <xdr:nvSpPr>
        <xdr:cNvPr id="90" name="楕円 89"/>
        <xdr:cNvSpPr/>
      </xdr:nvSpPr>
      <xdr:spPr>
        <a:xfrm>
          <a:off x="1076325" y="6686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133350</xdr:colOff>
      <xdr:row>39</xdr:row>
      <xdr:rowOff>95250</xdr:rowOff>
    </xdr:from>
    <xdr:ext cx="466725" cy="257175"/>
    <xdr:sp>
      <xdr:nvSpPr>
        <xdr:cNvPr id="91" name="テキスト ボックス 90"/>
        <xdr:cNvSpPr txBox="1"/>
      </xdr:nvSpPr>
      <xdr:spPr>
        <a:xfrm>
          <a:off x="895350" y="67818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6,300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2" name="正方形/長方形 91"/>
        <xdr:cNvSpPr/>
      </xdr:nvSpPr>
      <xdr:spPr>
        <a:xfrm>
          <a:off x="762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3" name="正方形/長方形 92"/>
        <xdr:cNvSpPr/>
      </xdr:nvSpPr>
      <xdr:spPr>
        <a:xfrm>
          <a:off x="885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4" name="正方形/長方形 93"/>
        <xdr:cNvSpPr/>
      </xdr:nvSpPr>
      <xdr:spPr>
        <a:xfrm>
          <a:off x="885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5" name="正方形/長方形 94"/>
        <xdr:cNvSpPr/>
      </xdr:nvSpPr>
      <xdr:spPr>
        <a:xfrm>
          <a:off x="1905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6" name="正方形/長方形 95"/>
        <xdr:cNvSpPr/>
      </xdr:nvSpPr>
      <xdr:spPr>
        <a:xfrm>
          <a:off x="1905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7" name="正方形/長方形 96"/>
        <xdr:cNvSpPr/>
      </xdr:nvSpPr>
      <xdr:spPr>
        <a:xfrm>
          <a:off x="3048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8" name="正方形/長方形 97"/>
        <xdr:cNvSpPr/>
      </xdr:nvSpPr>
      <xdr:spPr>
        <a:xfrm>
          <a:off x="3048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82,305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9" name="正方形/長方形 98"/>
        <xdr:cNvSpPr/>
      </xdr:nvSpPr>
      <xdr:spPr>
        <a:xfrm>
          <a:off x="762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100" name="テキスト ボックス 99"/>
        <xdr:cNvSpPr txBox="1"/>
      </xdr:nvSpPr>
      <xdr:spPr>
        <a:xfrm>
          <a:off x="723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xdr:nvCxnSpPr>
        <xdr:cNvPr id="101" name="直線コネクタ 100"/>
        <xdr:cNvCxnSpPr/>
      </xdr:nvCxnSpPr>
      <xdr:spPr>
        <a:xfrm>
          <a:off x="762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xdr:nvCxnSpPr>
        <xdr:cNvPr id="102" name="直線コネクタ 101"/>
        <xdr:cNvCxnSpPr/>
      </xdr:nvCxnSpPr>
      <xdr:spPr>
        <a:xfrm>
          <a:off x="762000" y="10210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58</xdr:row>
      <xdr:rowOff>123825</xdr:rowOff>
    </xdr:from>
    <xdr:ext cx="247650" cy="257175"/>
    <xdr:sp>
      <xdr:nvSpPr>
        <xdr:cNvPr id="103" name="テキスト ボックス 102"/>
        <xdr:cNvSpPr txBox="1"/>
      </xdr:nvSpPr>
      <xdr:spPr>
        <a:xfrm>
          <a:off x="504825" y="10067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xdr:nvCxnSpPr>
        <xdr:cNvPr id="104" name="直線コネクタ 103"/>
        <xdr:cNvCxnSpPr/>
      </xdr:nvCxnSpPr>
      <xdr:spPr>
        <a:xfrm>
          <a:off x="762000" y="9886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56</xdr:row>
      <xdr:rowOff>142875</xdr:rowOff>
    </xdr:from>
    <xdr:ext cx="600075" cy="257175"/>
    <xdr:sp>
      <xdr:nvSpPr>
        <xdr:cNvPr id="105" name="テキスト ボックス 104"/>
        <xdr:cNvSpPr txBox="1"/>
      </xdr:nvSpPr>
      <xdr:spPr>
        <a:xfrm>
          <a:off x="161925" y="97440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xdr:nvCxnSpPr>
        <xdr:cNvPr id="106" name="直線コネクタ 105"/>
        <xdr:cNvCxnSpPr/>
      </xdr:nvCxnSpPr>
      <xdr:spPr>
        <a:xfrm>
          <a:off x="762000" y="9563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54</xdr:row>
      <xdr:rowOff>161925</xdr:rowOff>
    </xdr:from>
    <xdr:ext cx="600075" cy="257175"/>
    <xdr:sp>
      <xdr:nvSpPr>
        <xdr:cNvPr id="107" name="テキスト ボックス 106"/>
        <xdr:cNvSpPr txBox="1"/>
      </xdr:nvSpPr>
      <xdr:spPr>
        <a:xfrm>
          <a:off x="161925" y="94202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xdr:nvCxnSpPr>
        <xdr:cNvPr id="108" name="直線コネクタ 107"/>
        <xdr:cNvCxnSpPr/>
      </xdr:nvCxnSpPr>
      <xdr:spPr>
        <a:xfrm>
          <a:off x="762000" y="9239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53</xdr:row>
      <xdr:rowOff>9525</xdr:rowOff>
    </xdr:from>
    <xdr:ext cx="600075" cy="257175"/>
    <xdr:sp>
      <xdr:nvSpPr>
        <xdr:cNvPr id="109" name="テキスト ボックス 108"/>
        <xdr:cNvSpPr txBox="1"/>
      </xdr:nvSpPr>
      <xdr:spPr>
        <a:xfrm>
          <a:off x="161925" y="90963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xdr:nvCxnSpPr>
        <xdr:cNvPr id="110" name="直線コネクタ 109"/>
        <xdr:cNvCxnSpPr/>
      </xdr:nvCxnSpPr>
      <xdr:spPr>
        <a:xfrm>
          <a:off x="762000" y="8905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19050</xdr:rowOff>
    </xdr:from>
    <xdr:ext cx="685800" cy="257175"/>
    <xdr:sp>
      <xdr:nvSpPr>
        <xdr:cNvPr id="111" name="テキスト ボックス 110"/>
        <xdr:cNvSpPr txBox="1"/>
      </xdr:nvSpPr>
      <xdr:spPr>
        <a:xfrm>
          <a:off x="76200" y="87630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xdr:nvCxnSpPr>
        <xdr:cNvPr id="112" name="直線コネクタ 111"/>
        <xdr:cNvCxnSpPr/>
      </xdr:nvCxnSpPr>
      <xdr:spPr>
        <a:xfrm>
          <a:off x="762000" y="8582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7175"/>
    <xdr:sp>
      <xdr:nvSpPr>
        <xdr:cNvPr id="113" name="テキスト ボックス 112"/>
        <xdr:cNvSpPr txBox="1"/>
      </xdr:nvSpPr>
      <xdr:spPr>
        <a:xfrm>
          <a:off x="76200" y="843915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xdr:nvCxnSpPr>
        <xdr:cNvPr id="114" name="直線コネクタ 113"/>
        <xdr:cNvCxnSpPr/>
      </xdr:nvCxnSpPr>
      <xdr:spPr>
        <a:xfrm>
          <a:off x="762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57150</xdr:rowOff>
    </xdr:from>
    <xdr:ext cx="685800" cy="257175"/>
    <xdr:sp>
      <xdr:nvSpPr>
        <xdr:cNvPr id="115" name="テキスト ボックス 114"/>
        <xdr:cNvSpPr txBox="1"/>
      </xdr:nvSpPr>
      <xdr:spPr>
        <a:xfrm>
          <a:off x="76200" y="8115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6" name="総務費グラフ枠"/>
        <xdr:cNvSpPr/>
      </xdr:nvSpPr>
      <xdr:spPr>
        <a:xfrm>
          <a:off x="762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xdr:nvCxnSpPr>
        <xdr:cNvPr id="117" name="直線コネクタ 116"/>
        <xdr:cNvCxnSpPr/>
      </xdr:nvCxnSpPr>
      <xdr:spPr>
        <a:xfrm flipV="1">
          <a:off x="4629150" y="8582025"/>
          <a:ext cx="0" cy="15525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19050</xdr:rowOff>
    </xdr:from>
    <xdr:ext cx="533400" cy="257175"/>
    <xdr:sp>
      <xdr:nvSpPr>
        <xdr:cNvPr id="118" name="総務費最小値テキスト"/>
        <xdr:cNvSpPr txBox="1"/>
      </xdr:nvSpPr>
      <xdr:spPr>
        <a:xfrm>
          <a:off x="4686300" y="101346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79,294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xdr:nvCxnSpPr>
        <xdr:cNvPr id="119" name="直線コネクタ 118"/>
        <xdr:cNvCxnSpPr/>
      </xdr:nvCxnSpPr>
      <xdr:spPr>
        <a:xfrm>
          <a:off x="4543425" y="101250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123825</xdr:rowOff>
    </xdr:from>
    <xdr:ext cx="685800" cy="257175"/>
    <xdr:sp>
      <xdr:nvSpPr>
        <xdr:cNvPr id="120" name="総務費最大値テキスト"/>
        <xdr:cNvSpPr txBox="1"/>
      </xdr:nvSpPr>
      <xdr:spPr>
        <a:xfrm>
          <a:off x="4686300" y="8353425"/>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1,502,561</a:t>
          </a:r>
          <a:endParaRPr altLang="en-US" lang="ja-JP"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xdr:nvCxnSpPr>
        <xdr:cNvPr id="121" name="直線コネクタ 120"/>
        <xdr:cNvCxnSpPr/>
      </xdr:nvCxnSpPr>
      <xdr:spPr>
        <a:xfrm>
          <a:off x="4543425" y="8582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149992</xdr:rowOff>
    </xdr:from>
    <xdr:to>
      <xdr:col>24</xdr:col>
      <xdr:colOff>63500</xdr:colOff>
      <xdr:row>58</xdr:row>
      <xdr:rowOff>155821</xdr:rowOff>
    </xdr:to>
    <xdr:cxnSp>
      <xdr:nvCxnSpPr>
        <xdr:cNvPr id="122" name="直線コネクタ 121"/>
        <xdr:cNvCxnSpPr/>
      </xdr:nvCxnSpPr>
      <xdr:spPr>
        <a:xfrm>
          <a:off x="3800475" y="100965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161925</xdr:rowOff>
    </xdr:from>
    <xdr:ext cx="600075" cy="257175"/>
    <xdr:sp>
      <xdr:nvSpPr>
        <xdr:cNvPr id="123" name="総務費平均値テキスト"/>
        <xdr:cNvSpPr txBox="1"/>
      </xdr:nvSpPr>
      <xdr:spPr>
        <a:xfrm>
          <a:off x="4686300" y="97631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231,036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fLocksText="0">
      <xdr:nvSpPr>
        <xdr:cNvPr id="124" name="フローチャート: 判断 123"/>
        <xdr:cNvSpPr/>
      </xdr:nvSpPr>
      <xdr:spPr>
        <a:xfrm>
          <a:off x="4581525" y="9915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58</xdr:row>
      <xdr:rowOff>134138</xdr:rowOff>
    </xdr:from>
    <xdr:to>
      <xdr:col>19</xdr:col>
      <xdr:colOff>177800</xdr:colOff>
      <xdr:row>58</xdr:row>
      <xdr:rowOff>149992</xdr:rowOff>
    </xdr:to>
    <xdr:cxnSp>
      <xdr:nvCxnSpPr>
        <xdr:cNvPr id="125" name="直線コネクタ 124"/>
        <xdr:cNvCxnSpPr/>
      </xdr:nvCxnSpPr>
      <xdr:spPr>
        <a:xfrm>
          <a:off x="2905125" y="100774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fLocksText="0">
      <xdr:nvSpPr>
        <xdr:cNvPr id="126" name="フローチャート: 判断 125"/>
        <xdr:cNvSpPr/>
      </xdr:nvSpPr>
      <xdr:spPr>
        <a:xfrm>
          <a:off x="3743325" y="99060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56</xdr:row>
      <xdr:rowOff>76200</xdr:rowOff>
    </xdr:from>
    <xdr:ext cx="600075" cy="257175"/>
    <xdr:sp>
      <xdr:nvSpPr>
        <xdr:cNvPr id="127" name="テキスト ボックス 126"/>
        <xdr:cNvSpPr txBox="1"/>
      </xdr:nvSpPr>
      <xdr:spPr>
        <a:xfrm>
          <a:off x="3495675" y="96774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239,778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63631</xdr:rowOff>
    </xdr:from>
    <xdr:to>
      <xdr:col>15</xdr:col>
      <xdr:colOff>50800</xdr:colOff>
      <xdr:row>58</xdr:row>
      <xdr:rowOff>134138</xdr:rowOff>
    </xdr:to>
    <xdr:cxnSp>
      <xdr:nvCxnSpPr>
        <xdr:cNvPr id="128" name="直線コネクタ 127"/>
        <xdr:cNvCxnSpPr/>
      </xdr:nvCxnSpPr>
      <xdr:spPr>
        <a:xfrm>
          <a:off x="2019300" y="1001077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fLocksText="0">
      <xdr:nvSpPr>
        <xdr:cNvPr id="129" name="フローチャート: 判断 128"/>
        <xdr:cNvSpPr/>
      </xdr:nvSpPr>
      <xdr:spPr>
        <a:xfrm>
          <a:off x="2857500" y="9925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56</xdr:row>
      <xdr:rowOff>95250</xdr:rowOff>
    </xdr:from>
    <xdr:ext cx="600075" cy="257175"/>
    <xdr:sp>
      <xdr:nvSpPr>
        <xdr:cNvPr id="130" name="テキスト ボックス 129"/>
        <xdr:cNvSpPr txBox="1"/>
      </xdr:nvSpPr>
      <xdr:spPr>
        <a:xfrm>
          <a:off x="2600325" y="96964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222,481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63631</xdr:rowOff>
    </xdr:from>
    <xdr:to>
      <xdr:col>10</xdr:col>
      <xdr:colOff>114300</xdr:colOff>
      <xdr:row>59</xdr:row>
      <xdr:rowOff>14900</xdr:rowOff>
    </xdr:to>
    <xdr:cxnSp>
      <xdr:nvCxnSpPr>
        <xdr:cNvPr id="131" name="直線コネクタ 130"/>
        <xdr:cNvCxnSpPr/>
      </xdr:nvCxnSpPr>
      <xdr:spPr>
        <a:xfrm flipV="1">
          <a:off x="1133475" y="1001077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fLocksText="0">
      <xdr:nvSpPr>
        <xdr:cNvPr id="132" name="フローチャート: 判断 131"/>
        <xdr:cNvSpPr/>
      </xdr:nvSpPr>
      <xdr:spPr>
        <a:xfrm>
          <a:off x="1971675" y="9848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56</xdr:row>
      <xdr:rowOff>28575</xdr:rowOff>
    </xdr:from>
    <xdr:ext cx="600075" cy="257175"/>
    <xdr:sp>
      <xdr:nvSpPr>
        <xdr:cNvPr id="133" name="テキスト ボックス 132"/>
        <xdr:cNvSpPr txBox="1"/>
      </xdr:nvSpPr>
      <xdr:spPr>
        <a:xfrm>
          <a:off x="1714500" y="96297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287,323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fLocksText="0">
      <xdr:nvSpPr>
        <xdr:cNvPr id="134" name="フローチャート: 判断 133"/>
        <xdr:cNvSpPr/>
      </xdr:nvSpPr>
      <xdr:spPr>
        <a:xfrm>
          <a:off x="1076325" y="9982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56</xdr:row>
      <xdr:rowOff>152400</xdr:rowOff>
    </xdr:from>
    <xdr:ext cx="600075" cy="257175"/>
    <xdr:sp>
      <xdr:nvSpPr>
        <xdr:cNvPr id="135" name="テキスト ボックス 134"/>
        <xdr:cNvSpPr txBox="1"/>
      </xdr:nvSpPr>
      <xdr:spPr>
        <a:xfrm>
          <a:off x="828675" y="9753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167,487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6" name="テキスト ボックス 135"/>
        <xdr:cNvSpPr txBox="1"/>
      </xdr:nvSpPr>
      <xdr:spPr>
        <a:xfrm>
          <a:off x="4438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7" name="テキスト ボックス 136"/>
        <xdr:cNvSpPr txBox="1"/>
      </xdr:nvSpPr>
      <xdr:spPr>
        <a:xfrm>
          <a:off x="3600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8" name="テキスト ボックス 137"/>
        <xdr:cNvSpPr txBox="1"/>
      </xdr:nvSpPr>
      <xdr:spPr>
        <a:xfrm>
          <a:off x="2714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9" name="テキスト ボックス 138"/>
        <xdr:cNvSpPr txBox="1"/>
      </xdr:nvSpPr>
      <xdr:spPr>
        <a:xfrm>
          <a:off x="182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40" name="テキスト ボックス 139"/>
        <xdr:cNvSpPr txBox="1"/>
      </xdr:nvSpPr>
      <xdr:spPr>
        <a:xfrm>
          <a:off x="93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105021</xdr:rowOff>
    </xdr:from>
    <xdr:to>
      <xdr:col>24</xdr:col>
      <xdr:colOff>114300</xdr:colOff>
      <xdr:row>59</xdr:row>
      <xdr:rowOff>35171</xdr:rowOff>
    </xdr:to>
    <xdr:sp fLocksText="0">
      <xdr:nvSpPr>
        <xdr:cNvPr id="141" name="楕円 140"/>
        <xdr:cNvSpPr/>
      </xdr:nvSpPr>
      <xdr:spPr>
        <a:xfrm>
          <a:off x="4581525" y="10048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58</xdr:row>
      <xdr:rowOff>19050</xdr:rowOff>
    </xdr:from>
    <xdr:ext cx="600075" cy="257175"/>
    <xdr:sp>
      <xdr:nvSpPr>
        <xdr:cNvPr id="142" name="総務費該当値テキスト"/>
        <xdr:cNvSpPr txBox="1"/>
      </xdr:nvSpPr>
      <xdr:spPr>
        <a:xfrm>
          <a:off x="4686300" y="9963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105,190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99192</xdr:rowOff>
    </xdr:from>
    <xdr:to>
      <xdr:col>20</xdr:col>
      <xdr:colOff>38100</xdr:colOff>
      <xdr:row>59</xdr:row>
      <xdr:rowOff>29342</xdr:rowOff>
    </xdr:to>
    <xdr:sp fLocksText="0">
      <xdr:nvSpPr>
        <xdr:cNvPr id="143" name="楕円 142"/>
        <xdr:cNvSpPr/>
      </xdr:nvSpPr>
      <xdr:spPr>
        <a:xfrm>
          <a:off x="3743325" y="10039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59</xdr:row>
      <xdr:rowOff>19050</xdr:rowOff>
    </xdr:from>
    <xdr:ext cx="600075" cy="257175"/>
    <xdr:sp>
      <xdr:nvSpPr>
        <xdr:cNvPr id="144" name="テキスト ボックス 143"/>
        <xdr:cNvSpPr txBox="1"/>
      </xdr:nvSpPr>
      <xdr:spPr>
        <a:xfrm>
          <a:off x="3495675" y="101346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110,546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83338</xdr:rowOff>
    </xdr:from>
    <xdr:to>
      <xdr:col>15</xdr:col>
      <xdr:colOff>101600</xdr:colOff>
      <xdr:row>59</xdr:row>
      <xdr:rowOff>13488</xdr:rowOff>
    </xdr:to>
    <xdr:sp fLocksText="0">
      <xdr:nvSpPr>
        <xdr:cNvPr id="145" name="楕円 144"/>
        <xdr:cNvSpPr/>
      </xdr:nvSpPr>
      <xdr:spPr>
        <a:xfrm>
          <a:off x="2857500" y="10029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59</xdr:row>
      <xdr:rowOff>0</xdr:rowOff>
    </xdr:from>
    <xdr:ext cx="600075" cy="257175"/>
    <xdr:sp>
      <xdr:nvSpPr>
        <xdr:cNvPr id="146" name="テキスト ボックス 145"/>
        <xdr:cNvSpPr txBox="1"/>
      </xdr:nvSpPr>
      <xdr:spPr>
        <a:xfrm>
          <a:off x="2600325" y="101155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125,109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12831</xdr:rowOff>
    </xdr:from>
    <xdr:to>
      <xdr:col>10</xdr:col>
      <xdr:colOff>165100</xdr:colOff>
      <xdr:row>58</xdr:row>
      <xdr:rowOff>114431</xdr:rowOff>
    </xdr:to>
    <xdr:sp fLocksText="0">
      <xdr:nvSpPr>
        <xdr:cNvPr id="147" name="楕円 146"/>
        <xdr:cNvSpPr/>
      </xdr:nvSpPr>
      <xdr:spPr>
        <a:xfrm>
          <a:off x="1971675" y="9953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58</xdr:row>
      <xdr:rowOff>104775</xdr:rowOff>
    </xdr:from>
    <xdr:ext cx="600075" cy="257175"/>
    <xdr:sp>
      <xdr:nvSpPr>
        <xdr:cNvPr id="148" name="テキスト ボックス 147"/>
        <xdr:cNvSpPr txBox="1"/>
      </xdr:nvSpPr>
      <xdr:spPr>
        <a:xfrm>
          <a:off x="1714500" y="10048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189,880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135550</xdr:rowOff>
    </xdr:from>
    <xdr:to>
      <xdr:col>6</xdr:col>
      <xdr:colOff>38100</xdr:colOff>
      <xdr:row>59</xdr:row>
      <xdr:rowOff>65700</xdr:rowOff>
    </xdr:to>
    <xdr:sp fLocksText="0">
      <xdr:nvSpPr>
        <xdr:cNvPr id="149" name="楕円 148"/>
        <xdr:cNvSpPr/>
      </xdr:nvSpPr>
      <xdr:spPr>
        <a:xfrm>
          <a:off x="1076325" y="10077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59</xdr:row>
      <xdr:rowOff>57150</xdr:rowOff>
    </xdr:from>
    <xdr:ext cx="533400" cy="257175"/>
    <xdr:sp>
      <xdr:nvSpPr>
        <xdr:cNvPr id="150" name="テキスト ボックス 149"/>
        <xdr:cNvSpPr txBox="1"/>
      </xdr:nvSpPr>
      <xdr:spPr>
        <a:xfrm>
          <a:off x="857250" y="10172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77,146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51" name="正方形/長方形 150"/>
        <xdr:cNvSpPr/>
      </xdr:nvSpPr>
      <xdr:spPr>
        <a:xfrm>
          <a:off x="762000"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52" name="正方形/長方形 151"/>
        <xdr:cNvSpPr/>
      </xdr:nvSpPr>
      <xdr:spPr>
        <a:xfrm>
          <a:off x="885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3" name="正方形/長方形 152"/>
        <xdr:cNvSpPr/>
      </xdr:nvSpPr>
      <xdr:spPr>
        <a:xfrm>
          <a:off x="885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4" name="正方形/長方形 153"/>
        <xdr:cNvSpPr/>
      </xdr:nvSpPr>
      <xdr:spPr>
        <a:xfrm>
          <a:off x="1905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5" name="正方形/長方形 154"/>
        <xdr:cNvSpPr/>
      </xdr:nvSpPr>
      <xdr:spPr>
        <a:xfrm>
          <a:off x="1905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207,189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6" name="正方形/長方形 155"/>
        <xdr:cNvSpPr/>
      </xdr:nvSpPr>
      <xdr:spPr>
        <a:xfrm>
          <a:off x="3048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7" name="正方形/長方形 156"/>
        <xdr:cNvSpPr/>
      </xdr:nvSpPr>
      <xdr:spPr>
        <a:xfrm>
          <a:off x="3048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174,468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8" name="正方形/長方形 157"/>
        <xdr:cNvSpPr/>
      </xdr:nvSpPr>
      <xdr:spPr>
        <a:xfrm>
          <a:off x="762000"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9" name="テキスト ボックス 158"/>
        <xdr:cNvSpPr txBox="1"/>
      </xdr:nvSpPr>
      <xdr:spPr>
        <a:xfrm>
          <a:off x="72390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xdr:nvCxnSpPr>
        <xdr:cNvPr id="160" name="直線コネクタ 159"/>
        <xdr:cNvCxnSpPr/>
      </xdr:nvCxnSpPr>
      <xdr:spPr>
        <a:xfrm>
          <a:off x="762000"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80</xdr:row>
      <xdr:rowOff>114300</xdr:rowOff>
    </xdr:from>
    <xdr:ext cx="247650" cy="257175"/>
    <xdr:sp>
      <xdr:nvSpPr>
        <xdr:cNvPr id="161" name="テキスト ボックス 160"/>
        <xdr:cNvSpPr txBox="1"/>
      </xdr:nvSpPr>
      <xdr:spPr>
        <a:xfrm>
          <a:off x="504825" y="1383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xdr:nvCxnSpPr>
        <xdr:cNvPr id="162" name="直線コネクタ 161"/>
        <xdr:cNvCxnSpPr/>
      </xdr:nvCxnSpPr>
      <xdr:spPr>
        <a:xfrm>
          <a:off x="762000"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78</xdr:row>
      <xdr:rowOff>76200</xdr:rowOff>
    </xdr:from>
    <xdr:ext cx="600075" cy="257175"/>
    <xdr:sp>
      <xdr:nvSpPr>
        <xdr:cNvPr id="163" name="テキスト ボックス 162"/>
        <xdr:cNvSpPr txBox="1"/>
      </xdr:nvSpPr>
      <xdr:spPr>
        <a:xfrm>
          <a:off x="161925" y="1344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xdr:nvCxnSpPr>
        <xdr:cNvPr id="164" name="直線コネクタ 163"/>
        <xdr:cNvCxnSpPr/>
      </xdr:nvCxn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76</xdr:row>
      <xdr:rowOff>38100</xdr:rowOff>
    </xdr:from>
    <xdr:ext cx="600075" cy="257175"/>
    <xdr:sp>
      <xdr:nvSpPr>
        <xdr:cNvPr id="165" name="テキスト ボックス 164"/>
        <xdr:cNvSpPr txBox="1"/>
      </xdr:nvSpPr>
      <xdr:spPr>
        <a:xfrm>
          <a:off x="161925"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xdr:nvCxnSpPr>
        <xdr:cNvPr id="166" name="直線コネクタ 165"/>
        <xdr:cNvCxnSpPr/>
      </xdr:nvCxnSpPr>
      <xdr:spPr>
        <a:xfrm>
          <a:off x="762000"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73</xdr:row>
      <xdr:rowOff>171450</xdr:rowOff>
    </xdr:from>
    <xdr:ext cx="600075" cy="257175"/>
    <xdr:sp>
      <xdr:nvSpPr>
        <xdr:cNvPr id="167" name="テキスト ボックス 166"/>
        <xdr:cNvSpPr txBox="1"/>
      </xdr:nvSpPr>
      <xdr:spPr>
        <a:xfrm>
          <a:off x="161925"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xdr:nvCxnSpPr>
        <xdr:cNvPr id="168" name="直線コネクタ 167"/>
        <xdr:cNvCxnSpPr/>
      </xdr:nvCxnSpPr>
      <xdr:spPr>
        <a:xfrm>
          <a:off x="762000"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71</xdr:row>
      <xdr:rowOff>133350</xdr:rowOff>
    </xdr:from>
    <xdr:ext cx="600075" cy="257175"/>
    <xdr:sp>
      <xdr:nvSpPr>
        <xdr:cNvPr id="169" name="テキスト ボックス 168"/>
        <xdr:cNvSpPr txBox="1"/>
      </xdr:nvSpPr>
      <xdr:spPr>
        <a:xfrm>
          <a:off x="161925"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xdr:nvCxnSpPr>
        <xdr:cNvPr id="170" name="直線コネクタ 169"/>
        <xdr:cNvCxnSpPr/>
      </xdr:nvCxnSpPr>
      <xdr:spPr>
        <a:xfrm>
          <a:off x="762000"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69</xdr:row>
      <xdr:rowOff>95250</xdr:rowOff>
    </xdr:from>
    <xdr:ext cx="600075" cy="257175"/>
    <xdr:sp>
      <xdr:nvSpPr>
        <xdr:cNvPr id="171" name="テキスト ボックス 170"/>
        <xdr:cNvSpPr txBox="1"/>
      </xdr:nvSpPr>
      <xdr:spPr>
        <a:xfrm>
          <a:off x="161925"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xdr:nvCxnSpPr>
        <xdr:cNvPr id="172" name="直線コネクタ 171"/>
        <xdr:cNvCxnSpPr/>
      </xdr:nvCxnSpPr>
      <xdr:spPr>
        <a:xfrm>
          <a:off x="762000"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161925</xdr:colOff>
      <xdr:row>67</xdr:row>
      <xdr:rowOff>57150</xdr:rowOff>
    </xdr:from>
    <xdr:ext cx="600075" cy="257175"/>
    <xdr:sp>
      <xdr:nvSpPr>
        <xdr:cNvPr id="173" name="テキスト ボックス 172"/>
        <xdr:cNvSpPr txBox="1"/>
      </xdr:nvSpPr>
      <xdr:spPr>
        <a:xfrm>
          <a:off x="161925"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4" name="民生費グラフ枠"/>
        <xdr:cNvSpPr/>
      </xdr:nvSpPr>
      <xdr:spPr>
        <a:xfrm>
          <a:off x="762000"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xdr:nvCxnSpPr>
        <xdr:cNvPr id="175" name="直線コネクタ 174"/>
        <xdr:cNvCxnSpPr/>
      </xdr:nvCxnSpPr>
      <xdr:spPr>
        <a:xfrm flipV="1">
          <a:off x="4629150" y="12220575"/>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104775</xdr:rowOff>
    </xdr:from>
    <xdr:ext cx="600075" cy="257175"/>
    <xdr:sp>
      <xdr:nvSpPr>
        <xdr:cNvPr id="176" name="民生費最小値テキスト"/>
        <xdr:cNvSpPr txBox="1"/>
      </xdr:nvSpPr>
      <xdr:spPr>
        <a:xfrm>
          <a:off x="4686300" y="13477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129,330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xdr:nvCxnSpPr>
        <xdr:cNvPr id="177" name="直線コネクタ 176"/>
        <xdr:cNvCxnSpPr/>
      </xdr:nvCxnSpPr>
      <xdr:spPr>
        <a:xfrm>
          <a:off x="4543425" y="13477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161925</xdr:rowOff>
    </xdr:from>
    <xdr:ext cx="600075" cy="257175"/>
    <xdr:sp>
      <xdr:nvSpPr>
        <xdr:cNvPr id="178" name="民生費最大値テキスト"/>
        <xdr:cNvSpPr txBox="1"/>
      </xdr:nvSpPr>
      <xdr:spPr>
        <a:xfrm>
          <a:off x="4686300" y="119919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460,150</a:t>
          </a:r>
          <a:endParaRPr altLang="en-US" lang="ja-JP"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xdr:nvCxnSpPr>
        <xdr:cNvPr id="179" name="直線コネクタ 178"/>
        <xdr:cNvCxnSpPr/>
      </xdr:nvCxnSpPr>
      <xdr:spPr>
        <a:xfrm>
          <a:off x="4543425" y="12220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119487</xdr:rowOff>
    </xdr:from>
    <xdr:to>
      <xdr:col>24</xdr:col>
      <xdr:colOff>63500</xdr:colOff>
      <xdr:row>77</xdr:row>
      <xdr:rowOff>167646</xdr:rowOff>
    </xdr:to>
    <xdr:cxnSp>
      <xdr:nvCxnSpPr>
        <xdr:cNvPr id="180" name="直線コネクタ 179"/>
        <xdr:cNvCxnSpPr/>
      </xdr:nvCxnSpPr>
      <xdr:spPr>
        <a:xfrm flipV="1">
          <a:off x="3800475" y="1332547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114300</xdr:rowOff>
    </xdr:from>
    <xdr:ext cx="600075" cy="257175"/>
    <xdr:sp>
      <xdr:nvSpPr>
        <xdr:cNvPr id="181" name="民生費平均値テキスト"/>
        <xdr:cNvSpPr txBox="1"/>
      </xdr:nvSpPr>
      <xdr:spPr>
        <a:xfrm>
          <a:off x="4686300" y="1297305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208,137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fLocksText="0">
      <xdr:nvSpPr>
        <xdr:cNvPr id="182" name="フローチャート: 判断 181"/>
        <xdr:cNvSpPr/>
      </xdr:nvSpPr>
      <xdr:spPr>
        <a:xfrm>
          <a:off x="4581525" y="13125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77</xdr:row>
      <xdr:rowOff>129208</xdr:rowOff>
    </xdr:from>
    <xdr:to>
      <xdr:col>19</xdr:col>
      <xdr:colOff>177800</xdr:colOff>
      <xdr:row>77</xdr:row>
      <xdr:rowOff>167646</xdr:rowOff>
    </xdr:to>
    <xdr:cxnSp>
      <xdr:nvCxnSpPr>
        <xdr:cNvPr id="183" name="直線コネクタ 182"/>
        <xdr:cNvCxnSpPr/>
      </xdr:nvCxnSpPr>
      <xdr:spPr>
        <a:xfrm>
          <a:off x="2905125" y="133350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fLocksText="0">
      <xdr:nvSpPr>
        <xdr:cNvPr id="184" name="フローチャート: 判断 183"/>
        <xdr:cNvSpPr/>
      </xdr:nvSpPr>
      <xdr:spPr>
        <a:xfrm>
          <a:off x="3743325" y="131826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75</xdr:row>
      <xdr:rowOff>95250</xdr:rowOff>
    </xdr:from>
    <xdr:ext cx="600075" cy="257175"/>
    <xdr:sp>
      <xdr:nvSpPr>
        <xdr:cNvPr id="185" name="テキスト ボックス 184"/>
        <xdr:cNvSpPr txBox="1"/>
      </xdr:nvSpPr>
      <xdr:spPr>
        <a:xfrm>
          <a:off x="3495675" y="12954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194,460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129208</xdr:rowOff>
    </xdr:from>
    <xdr:to>
      <xdr:col>15</xdr:col>
      <xdr:colOff>50800</xdr:colOff>
      <xdr:row>78</xdr:row>
      <xdr:rowOff>54535</xdr:rowOff>
    </xdr:to>
    <xdr:cxnSp>
      <xdr:nvCxnSpPr>
        <xdr:cNvPr id="186" name="直線コネクタ 185"/>
        <xdr:cNvCxnSpPr/>
      </xdr:nvCxnSpPr>
      <xdr:spPr>
        <a:xfrm flipV="1">
          <a:off x="2019300" y="133350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fLocksText="0">
      <xdr:nvSpPr>
        <xdr:cNvPr id="187" name="フローチャート: 判断 186"/>
        <xdr:cNvSpPr/>
      </xdr:nvSpPr>
      <xdr:spPr>
        <a:xfrm>
          <a:off x="2857500" y="131445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75</xdr:row>
      <xdr:rowOff>57150</xdr:rowOff>
    </xdr:from>
    <xdr:ext cx="600075" cy="257175"/>
    <xdr:sp>
      <xdr:nvSpPr>
        <xdr:cNvPr id="188" name="テキスト ボックス 187"/>
        <xdr:cNvSpPr txBox="1"/>
      </xdr:nvSpPr>
      <xdr:spPr>
        <a:xfrm>
          <a:off x="2600325" y="12915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203,167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54535</xdr:rowOff>
    </xdr:from>
    <xdr:to>
      <xdr:col>10</xdr:col>
      <xdr:colOff>114300</xdr:colOff>
      <xdr:row>78</xdr:row>
      <xdr:rowOff>61404</xdr:rowOff>
    </xdr:to>
    <xdr:cxnSp>
      <xdr:nvCxnSpPr>
        <xdr:cNvPr id="189" name="直線コネクタ 188"/>
        <xdr:cNvCxnSpPr/>
      </xdr:nvCxnSpPr>
      <xdr:spPr>
        <a:xfrm flipV="1">
          <a:off x="1133475" y="134302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fLocksText="0">
      <xdr:nvSpPr>
        <xdr:cNvPr id="190" name="フローチャート: 判断 189"/>
        <xdr:cNvSpPr/>
      </xdr:nvSpPr>
      <xdr:spPr>
        <a:xfrm>
          <a:off x="1971675" y="13258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76</xdr:row>
      <xdr:rowOff>0</xdr:rowOff>
    </xdr:from>
    <xdr:ext cx="600075" cy="257175"/>
    <xdr:sp>
      <xdr:nvSpPr>
        <xdr:cNvPr id="191" name="テキスト ボックス 190"/>
        <xdr:cNvSpPr txBox="1"/>
      </xdr:nvSpPr>
      <xdr:spPr>
        <a:xfrm>
          <a:off x="1714500" y="130302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173,847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fLocksText="0">
      <xdr:nvSpPr>
        <xdr:cNvPr id="192" name="フローチャート: 判断 191"/>
        <xdr:cNvSpPr/>
      </xdr:nvSpPr>
      <xdr:spPr>
        <a:xfrm>
          <a:off x="1076325" y="13268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76</xdr:row>
      <xdr:rowOff>19050</xdr:rowOff>
    </xdr:from>
    <xdr:ext cx="600075" cy="257175"/>
    <xdr:sp>
      <xdr:nvSpPr>
        <xdr:cNvPr id="193" name="テキスト ボックス 192"/>
        <xdr:cNvSpPr txBox="1"/>
      </xdr:nvSpPr>
      <xdr:spPr>
        <a:xfrm>
          <a:off x="828675" y="130492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170,327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4" name="テキスト ボックス 193"/>
        <xdr:cNvSpPr txBox="1"/>
      </xdr:nvSpPr>
      <xdr:spPr>
        <a:xfrm>
          <a:off x="44386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5" name="テキスト ボックス 194"/>
        <xdr:cNvSpPr txBox="1"/>
      </xdr:nvSpPr>
      <xdr:spPr>
        <a:xfrm>
          <a:off x="3600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6" name="テキスト ボックス 195"/>
        <xdr:cNvSpPr txBox="1"/>
      </xdr:nvSpPr>
      <xdr:spPr>
        <a:xfrm>
          <a:off x="2714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7" name="テキスト ボックス 196"/>
        <xdr:cNvSpPr txBox="1"/>
      </xdr:nvSpPr>
      <xdr:spPr>
        <a:xfrm>
          <a:off x="182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8" name="テキスト ボックス 197"/>
        <xdr:cNvSpPr txBox="1"/>
      </xdr:nvSpPr>
      <xdr:spPr>
        <a:xfrm>
          <a:off x="93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68687</xdr:rowOff>
    </xdr:from>
    <xdr:to>
      <xdr:col>24</xdr:col>
      <xdr:colOff>114300</xdr:colOff>
      <xdr:row>77</xdr:row>
      <xdr:rowOff>170287</xdr:rowOff>
    </xdr:to>
    <xdr:sp fLocksText="0">
      <xdr:nvSpPr>
        <xdr:cNvPr id="199" name="楕円 198"/>
        <xdr:cNvSpPr/>
      </xdr:nvSpPr>
      <xdr:spPr>
        <a:xfrm>
          <a:off x="4581525" y="1326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77</xdr:row>
      <xdr:rowOff>47625</xdr:rowOff>
    </xdr:from>
    <xdr:ext cx="600075" cy="257175"/>
    <xdr:sp>
      <xdr:nvSpPr>
        <xdr:cNvPr id="200" name="民生費該当値テキスト"/>
        <xdr:cNvSpPr txBox="1"/>
      </xdr:nvSpPr>
      <xdr:spPr>
        <a:xfrm>
          <a:off x="4686300" y="132492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170,305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116846</xdr:rowOff>
    </xdr:from>
    <xdr:to>
      <xdr:col>20</xdr:col>
      <xdr:colOff>38100</xdr:colOff>
      <xdr:row>78</xdr:row>
      <xdr:rowOff>46996</xdr:rowOff>
    </xdr:to>
    <xdr:sp fLocksText="0">
      <xdr:nvSpPr>
        <xdr:cNvPr id="201" name="楕円 200"/>
        <xdr:cNvSpPr/>
      </xdr:nvSpPr>
      <xdr:spPr>
        <a:xfrm>
          <a:off x="3743325" y="13315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66675</xdr:colOff>
      <xdr:row>78</xdr:row>
      <xdr:rowOff>38100</xdr:rowOff>
    </xdr:from>
    <xdr:ext cx="600075" cy="257175"/>
    <xdr:sp>
      <xdr:nvSpPr>
        <xdr:cNvPr id="202" name="テキスト ボックス 201"/>
        <xdr:cNvSpPr txBox="1"/>
      </xdr:nvSpPr>
      <xdr:spPr>
        <a:xfrm>
          <a:off x="3495675" y="134112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157,665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78408</xdr:rowOff>
    </xdr:from>
    <xdr:to>
      <xdr:col>15</xdr:col>
      <xdr:colOff>101600</xdr:colOff>
      <xdr:row>78</xdr:row>
      <xdr:rowOff>8558</xdr:rowOff>
    </xdr:to>
    <xdr:sp fLocksText="0">
      <xdr:nvSpPr>
        <xdr:cNvPr id="203" name="楕円 202"/>
        <xdr:cNvSpPr/>
      </xdr:nvSpPr>
      <xdr:spPr>
        <a:xfrm>
          <a:off x="2857500" y="13277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123825</xdr:colOff>
      <xdr:row>77</xdr:row>
      <xdr:rowOff>171450</xdr:rowOff>
    </xdr:from>
    <xdr:ext cx="600075" cy="257175"/>
    <xdr:sp>
      <xdr:nvSpPr>
        <xdr:cNvPr id="204" name="テキスト ボックス 203"/>
        <xdr:cNvSpPr txBox="1"/>
      </xdr:nvSpPr>
      <xdr:spPr>
        <a:xfrm>
          <a:off x="2600325" y="133731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167,754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3735</xdr:rowOff>
    </xdr:from>
    <xdr:to>
      <xdr:col>10</xdr:col>
      <xdr:colOff>165100</xdr:colOff>
      <xdr:row>78</xdr:row>
      <xdr:rowOff>105335</xdr:rowOff>
    </xdr:to>
    <xdr:sp fLocksText="0">
      <xdr:nvSpPr>
        <xdr:cNvPr id="205" name="楕円 204"/>
        <xdr:cNvSpPr/>
      </xdr:nvSpPr>
      <xdr:spPr>
        <a:xfrm>
          <a:off x="1971675" y="13373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0</xdr:colOff>
      <xdr:row>78</xdr:row>
      <xdr:rowOff>95250</xdr:rowOff>
    </xdr:from>
    <xdr:ext cx="600075" cy="257175"/>
    <xdr:sp>
      <xdr:nvSpPr>
        <xdr:cNvPr id="206" name="テキスト ボックス 205"/>
        <xdr:cNvSpPr txBox="1"/>
      </xdr:nvSpPr>
      <xdr:spPr>
        <a:xfrm>
          <a:off x="1714500" y="134683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142,353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10604</xdr:rowOff>
    </xdr:from>
    <xdr:to>
      <xdr:col>6</xdr:col>
      <xdr:colOff>38100</xdr:colOff>
      <xdr:row>78</xdr:row>
      <xdr:rowOff>112204</xdr:rowOff>
    </xdr:to>
    <xdr:sp fLocksText="0">
      <xdr:nvSpPr>
        <xdr:cNvPr id="207" name="楕円 206"/>
        <xdr:cNvSpPr/>
      </xdr:nvSpPr>
      <xdr:spPr>
        <a:xfrm>
          <a:off x="1076325" y="1338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66675</xdr:colOff>
      <xdr:row>78</xdr:row>
      <xdr:rowOff>104775</xdr:rowOff>
    </xdr:from>
    <xdr:ext cx="600075" cy="257175"/>
    <xdr:sp>
      <xdr:nvSpPr>
        <xdr:cNvPr id="208" name="テキスト ボックス 207"/>
        <xdr:cNvSpPr txBox="1"/>
      </xdr:nvSpPr>
      <xdr:spPr>
        <a:xfrm>
          <a:off x="828675" y="1347787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140,550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9" name="正方形/長方形 208"/>
        <xdr:cNvSpPr/>
      </xdr:nvSpPr>
      <xdr:spPr>
        <a:xfrm>
          <a:off x="762000"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10" name="正方形/長方形 209"/>
        <xdr:cNvSpPr/>
      </xdr:nvSpPr>
      <xdr:spPr>
        <a:xfrm>
          <a:off x="885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11" name="正方形/長方形 210"/>
        <xdr:cNvSpPr/>
      </xdr:nvSpPr>
      <xdr:spPr>
        <a:xfrm>
          <a:off x="885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2" name="正方形/長方形 211"/>
        <xdr:cNvSpPr/>
      </xdr:nvSpPr>
      <xdr:spPr>
        <a:xfrm>
          <a:off x="1905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3" name="正方形/長方形 212"/>
        <xdr:cNvSpPr/>
      </xdr:nvSpPr>
      <xdr:spPr>
        <a:xfrm>
          <a:off x="1905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46,051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4" name="正方形/長方形 213"/>
        <xdr:cNvSpPr/>
      </xdr:nvSpPr>
      <xdr:spPr>
        <a:xfrm>
          <a:off x="3048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5" name="正方形/長方形 214"/>
        <xdr:cNvSpPr/>
      </xdr:nvSpPr>
      <xdr:spPr>
        <a:xfrm>
          <a:off x="3048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43,878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6" name="正方形/長方形 215"/>
        <xdr:cNvSpPr/>
      </xdr:nvSpPr>
      <xdr:spPr>
        <a:xfrm>
          <a:off x="762000"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7" name="テキスト ボックス 216"/>
        <xdr:cNvSpPr txBox="1"/>
      </xdr:nvSpPr>
      <xdr:spPr>
        <a:xfrm>
          <a:off x="72390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xdr:nvCxnSpPr>
        <xdr:cNvPr id="218" name="直線コネクタ 217"/>
        <xdr:cNvCxnSpPr/>
      </xdr:nvCxnSpPr>
      <xdr:spPr>
        <a:xfrm>
          <a:off x="762000"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xdr:nvCxnSpPr>
        <xdr:cNvPr id="219" name="直線コネクタ 218"/>
        <xdr:cNvCxnSpPr/>
      </xdr:nvCxnSpPr>
      <xdr:spPr>
        <a:xfrm>
          <a:off x="762000"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123825</xdr:colOff>
      <xdr:row>97</xdr:row>
      <xdr:rowOff>171450</xdr:rowOff>
    </xdr:from>
    <xdr:ext cx="247650" cy="257175"/>
    <xdr:sp>
      <xdr:nvSpPr>
        <xdr:cNvPr id="220" name="テキスト ボックス 219"/>
        <xdr:cNvSpPr txBox="1"/>
      </xdr:nvSpPr>
      <xdr:spPr>
        <a:xfrm>
          <a:off x="504825" y="16802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xdr:nvCxnSpPr>
        <xdr:cNvPr id="221" name="直線コネクタ 220"/>
        <xdr:cNvCxnSpPr/>
      </xdr:nvCxnSpPr>
      <xdr:spPr>
        <a:xfrm>
          <a:off x="762000"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95</xdr:row>
      <xdr:rowOff>57150</xdr:rowOff>
    </xdr:from>
    <xdr:ext cx="685800" cy="257175"/>
    <xdr:sp>
      <xdr:nvSpPr>
        <xdr:cNvPr id="222" name="テキスト ボックス 221"/>
        <xdr:cNvSpPr txBox="1"/>
      </xdr:nvSpPr>
      <xdr:spPr>
        <a:xfrm>
          <a:off x="76200" y="163449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xdr:nvCxnSpPr>
        <xdr:cNvPr id="223" name="直線コネクタ 222"/>
        <xdr:cNvCxnSpPr/>
      </xdr:nvCxnSpPr>
      <xdr:spPr>
        <a:xfrm>
          <a:off x="762000"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92</xdr:row>
      <xdr:rowOff>114300</xdr:rowOff>
    </xdr:from>
    <xdr:ext cx="685800" cy="257175"/>
    <xdr:sp>
      <xdr:nvSpPr>
        <xdr:cNvPr id="224" name="テキスト ボックス 223"/>
        <xdr:cNvSpPr txBox="1"/>
      </xdr:nvSpPr>
      <xdr:spPr>
        <a:xfrm>
          <a:off x="76200" y="158877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xdr:nvCxnSpPr>
        <xdr:cNvPr id="225" name="直線コネクタ 224"/>
        <xdr:cNvCxnSpPr/>
      </xdr:nvCxnSpPr>
      <xdr:spPr>
        <a:xfrm>
          <a:off x="762000"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89</xdr:row>
      <xdr:rowOff>171450</xdr:rowOff>
    </xdr:from>
    <xdr:ext cx="685800" cy="257175"/>
    <xdr:sp>
      <xdr:nvSpPr>
        <xdr:cNvPr id="226" name="テキスト ボックス 225"/>
        <xdr:cNvSpPr txBox="1"/>
      </xdr:nvSpPr>
      <xdr:spPr>
        <a:xfrm>
          <a:off x="76200" y="154305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xdr:nvCxnSpPr>
        <xdr:cNvPr id="227" name="直線コネクタ 226"/>
        <xdr:cNvCxnSpPr/>
      </xdr:nvCxnSpPr>
      <xdr:spPr>
        <a:xfrm>
          <a:off x="762000"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87</xdr:row>
      <xdr:rowOff>57150</xdr:rowOff>
    </xdr:from>
    <xdr:ext cx="685800" cy="257175"/>
    <xdr:sp>
      <xdr:nvSpPr>
        <xdr:cNvPr id="228" name="テキスト ボックス 227"/>
        <xdr:cNvSpPr txBox="1"/>
      </xdr:nvSpPr>
      <xdr:spPr>
        <a:xfrm>
          <a:off x="76200" y="149733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9" name="衛生費グラフ枠"/>
        <xdr:cNvSpPr/>
      </xdr:nvSpPr>
      <xdr:spPr>
        <a:xfrm>
          <a:off x="762000"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xdr:nvCxnSpPr>
        <xdr:cNvPr id="230" name="直線コネクタ 229"/>
        <xdr:cNvCxnSpPr/>
      </xdr:nvCxnSpPr>
      <xdr:spPr>
        <a:xfrm flipV="1">
          <a:off x="4629150" y="15735300"/>
          <a:ext cx="0" cy="11906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142875</xdr:rowOff>
    </xdr:from>
    <xdr:ext cx="533400" cy="257175"/>
    <xdr:sp>
      <xdr:nvSpPr>
        <xdr:cNvPr id="231" name="衛生費最小値テキスト"/>
        <xdr:cNvSpPr txBox="1"/>
      </xdr:nvSpPr>
      <xdr:spPr>
        <a:xfrm>
          <a:off x="4686300" y="16944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28,673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xdr:nvCxnSpPr>
        <xdr:cNvPr id="232" name="直線コネクタ 231"/>
        <xdr:cNvCxnSpPr/>
      </xdr:nvCxnSpPr>
      <xdr:spPr>
        <a:xfrm>
          <a:off x="4543425" y="16925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76200</xdr:rowOff>
    </xdr:from>
    <xdr:ext cx="685800" cy="257175"/>
    <xdr:sp>
      <xdr:nvSpPr>
        <xdr:cNvPr id="233" name="衛生費最大値テキスト"/>
        <xdr:cNvSpPr txBox="1"/>
      </xdr:nvSpPr>
      <xdr:spPr>
        <a:xfrm>
          <a:off x="4686300" y="15506700"/>
          <a:ext cx="6858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2,637,531</a:t>
          </a:r>
          <a:endParaRPr altLang="en-US" lang="ja-JP"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xdr:nvCxnSpPr>
        <xdr:cNvPr id="234" name="直線コネクタ 233"/>
        <xdr:cNvCxnSpPr/>
      </xdr:nvCxnSpPr>
      <xdr:spPr>
        <a:xfrm>
          <a:off x="4543425" y="15735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124968</xdr:rowOff>
    </xdr:from>
    <xdr:to>
      <xdr:col>24</xdr:col>
      <xdr:colOff>63500</xdr:colOff>
      <xdr:row>98</xdr:row>
      <xdr:rowOff>126591</xdr:rowOff>
    </xdr:to>
    <xdr:cxnSp>
      <xdr:nvCxnSpPr>
        <xdr:cNvPr id="235" name="直線コネクタ 234"/>
        <xdr:cNvCxnSpPr/>
      </xdr:nvCxnSpPr>
      <xdr:spPr>
        <a:xfrm>
          <a:off x="3800475" y="16925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57150</xdr:rowOff>
    </xdr:from>
    <xdr:ext cx="600075" cy="257175"/>
    <xdr:sp>
      <xdr:nvSpPr>
        <xdr:cNvPr id="236" name="衛生費平均値テキスト"/>
        <xdr:cNvSpPr txBox="1"/>
      </xdr:nvSpPr>
      <xdr:spPr>
        <a:xfrm>
          <a:off x="4686300" y="16687800"/>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117,411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fLocksText="0">
      <xdr:nvSpPr>
        <xdr:cNvPr id="237" name="フローチャート: 判断 236"/>
        <xdr:cNvSpPr/>
      </xdr:nvSpPr>
      <xdr:spPr>
        <a:xfrm>
          <a:off x="4581525" y="16840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15</xdr:col>
      <xdr:colOff>50800</xdr:colOff>
      <xdr:row>98</xdr:row>
      <xdr:rowOff>121690</xdr:rowOff>
    </xdr:from>
    <xdr:to>
      <xdr:col>19</xdr:col>
      <xdr:colOff>177800</xdr:colOff>
      <xdr:row>98</xdr:row>
      <xdr:rowOff>124968</xdr:rowOff>
    </xdr:to>
    <xdr:cxnSp>
      <xdr:nvCxnSpPr>
        <xdr:cNvPr id="238" name="直線コネクタ 237"/>
        <xdr:cNvCxnSpPr/>
      </xdr:nvCxnSpPr>
      <xdr:spPr>
        <a:xfrm>
          <a:off x="2905125" y="16925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fLocksText="0">
      <xdr:nvSpPr>
        <xdr:cNvPr id="239" name="フローチャート: 判断 238"/>
        <xdr:cNvSpPr/>
      </xdr:nvSpPr>
      <xdr:spPr>
        <a:xfrm>
          <a:off x="3743325" y="1684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96</xdr:row>
      <xdr:rowOff>161925</xdr:rowOff>
    </xdr:from>
    <xdr:ext cx="533400" cy="257175"/>
    <xdr:sp>
      <xdr:nvSpPr>
        <xdr:cNvPr id="240" name="テキスト ボックス 239"/>
        <xdr:cNvSpPr txBox="1"/>
      </xdr:nvSpPr>
      <xdr:spPr>
        <a:xfrm>
          <a:off x="3524250" y="16621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93,766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112001</xdr:rowOff>
    </xdr:from>
    <xdr:to>
      <xdr:col>15</xdr:col>
      <xdr:colOff>50800</xdr:colOff>
      <xdr:row>98</xdr:row>
      <xdr:rowOff>121690</xdr:rowOff>
    </xdr:to>
    <xdr:cxnSp>
      <xdr:nvCxnSpPr>
        <xdr:cNvPr id="241" name="直線コネクタ 240"/>
        <xdr:cNvCxnSpPr/>
      </xdr:nvCxnSpPr>
      <xdr:spPr>
        <a:xfrm>
          <a:off x="2019300" y="16916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fLocksText="0">
      <xdr:nvSpPr>
        <xdr:cNvPr id="242" name="フローチャート: 判断 241"/>
        <xdr:cNvSpPr/>
      </xdr:nvSpPr>
      <xdr:spPr>
        <a:xfrm>
          <a:off x="2857500" y="1684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96</xdr:row>
      <xdr:rowOff>171450</xdr:rowOff>
    </xdr:from>
    <xdr:ext cx="533400" cy="257175"/>
    <xdr:sp>
      <xdr:nvSpPr>
        <xdr:cNvPr id="243" name="テキスト ボックス 242"/>
        <xdr:cNvSpPr txBox="1"/>
      </xdr:nvSpPr>
      <xdr:spPr>
        <a:xfrm>
          <a:off x="2638425" y="16630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86,476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112001</xdr:rowOff>
    </xdr:from>
    <xdr:to>
      <xdr:col>10</xdr:col>
      <xdr:colOff>114300</xdr:colOff>
      <xdr:row>98</xdr:row>
      <xdr:rowOff>119472</xdr:rowOff>
    </xdr:to>
    <xdr:cxnSp>
      <xdr:nvCxnSpPr>
        <xdr:cNvPr id="244" name="直線コネクタ 243"/>
        <xdr:cNvCxnSpPr/>
      </xdr:nvCxnSpPr>
      <xdr:spPr>
        <a:xfrm flipV="1">
          <a:off x="1133475" y="16916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fLocksText="0">
      <xdr:nvSpPr>
        <xdr:cNvPr id="245" name="フローチャート: 判断 244"/>
        <xdr:cNvSpPr/>
      </xdr:nvSpPr>
      <xdr:spPr>
        <a:xfrm>
          <a:off x="1971675" y="1685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97</xdr:row>
      <xdr:rowOff>0</xdr:rowOff>
    </xdr:from>
    <xdr:ext cx="533400" cy="257175"/>
    <xdr:sp>
      <xdr:nvSpPr>
        <xdr:cNvPr id="246" name="テキスト ボックス 245"/>
        <xdr:cNvSpPr txBox="1"/>
      </xdr:nvSpPr>
      <xdr:spPr>
        <a:xfrm>
          <a:off x="1743075" y="16630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76,764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fLocksText="0">
      <xdr:nvSpPr>
        <xdr:cNvPr id="247" name="フローチャート: 判断 246"/>
        <xdr:cNvSpPr/>
      </xdr:nvSpPr>
      <xdr:spPr>
        <a:xfrm>
          <a:off x="1076325" y="1685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97</xdr:row>
      <xdr:rowOff>0</xdr:rowOff>
    </xdr:from>
    <xdr:ext cx="533400" cy="257175"/>
    <xdr:sp>
      <xdr:nvSpPr>
        <xdr:cNvPr id="248" name="テキスト ボックス 247"/>
        <xdr:cNvSpPr txBox="1"/>
      </xdr:nvSpPr>
      <xdr:spPr>
        <a:xfrm>
          <a:off x="857250" y="16630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72,188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9" name="テキスト ボックス 248"/>
        <xdr:cNvSpPr txBox="1"/>
      </xdr:nvSpPr>
      <xdr:spPr>
        <a:xfrm>
          <a:off x="44386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0" name="テキスト ボックス 249"/>
        <xdr:cNvSpPr txBox="1"/>
      </xdr:nvSpPr>
      <xdr:spPr>
        <a:xfrm>
          <a:off x="3600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1" name="テキスト ボックス 250"/>
        <xdr:cNvSpPr txBox="1"/>
      </xdr:nvSpPr>
      <xdr:spPr>
        <a:xfrm>
          <a:off x="2714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2" name="テキスト ボックス 251"/>
        <xdr:cNvSpPr txBox="1"/>
      </xdr:nvSpPr>
      <xdr:spPr>
        <a:xfrm>
          <a:off x="182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3" name="テキスト ボックス 252"/>
        <xdr:cNvSpPr txBox="1"/>
      </xdr:nvSpPr>
      <xdr:spPr>
        <a:xfrm>
          <a:off x="93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75791</xdr:rowOff>
    </xdr:from>
    <xdr:to>
      <xdr:col>24</xdr:col>
      <xdr:colOff>114300</xdr:colOff>
      <xdr:row>99</xdr:row>
      <xdr:rowOff>5941</xdr:rowOff>
    </xdr:to>
    <xdr:sp fLocksText="0">
      <xdr:nvSpPr>
        <xdr:cNvPr id="254" name="楕円 253"/>
        <xdr:cNvSpPr/>
      </xdr:nvSpPr>
      <xdr:spPr>
        <a:xfrm>
          <a:off x="4581525" y="1687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24</xdr:col>
      <xdr:colOff>114300</xdr:colOff>
      <xdr:row>98</xdr:row>
      <xdr:rowOff>9525</xdr:rowOff>
    </xdr:from>
    <xdr:ext cx="533400" cy="257175"/>
    <xdr:sp>
      <xdr:nvSpPr>
        <xdr:cNvPr id="255" name="衛生費該当値テキスト"/>
        <xdr:cNvSpPr txBox="1"/>
      </xdr:nvSpPr>
      <xdr:spPr>
        <a:xfrm>
          <a:off x="4686300" y="16811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28,673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74168</xdr:rowOff>
    </xdr:from>
    <xdr:to>
      <xdr:col>20</xdr:col>
      <xdr:colOff>38100</xdr:colOff>
      <xdr:row>99</xdr:row>
      <xdr:rowOff>4318</xdr:rowOff>
    </xdr:to>
    <xdr:sp fLocksText="0">
      <xdr:nvSpPr>
        <xdr:cNvPr id="256" name="楕円 255"/>
        <xdr:cNvSpPr/>
      </xdr:nvSpPr>
      <xdr:spPr>
        <a:xfrm>
          <a:off x="3743325" y="1687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18</xdr:col>
      <xdr:colOff>95250</xdr:colOff>
      <xdr:row>98</xdr:row>
      <xdr:rowOff>171450</xdr:rowOff>
    </xdr:from>
    <xdr:ext cx="533400" cy="257175"/>
    <xdr:sp>
      <xdr:nvSpPr>
        <xdr:cNvPr id="257" name="テキスト ボックス 256"/>
        <xdr:cNvSpPr txBox="1"/>
      </xdr:nvSpPr>
      <xdr:spPr>
        <a:xfrm>
          <a:off x="3524250" y="16973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32,223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70890</xdr:rowOff>
    </xdr:from>
    <xdr:to>
      <xdr:col>15</xdr:col>
      <xdr:colOff>101600</xdr:colOff>
      <xdr:row>99</xdr:row>
      <xdr:rowOff>1040</xdr:rowOff>
    </xdr:to>
    <xdr:sp fLocksText="0">
      <xdr:nvSpPr>
        <xdr:cNvPr id="258" name="楕円 257"/>
        <xdr:cNvSpPr/>
      </xdr:nvSpPr>
      <xdr:spPr>
        <a:xfrm>
          <a:off x="2857500" y="1686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13</xdr:col>
      <xdr:colOff>161925</xdr:colOff>
      <xdr:row>98</xdr:row>
      <xdr:rowOff>161925</xdr:rowOff>
    </xdr:from>
    <xdr:ext cx="533400" cy="257175"/>
    <xdr:sp>
      <xdr:nvSpPr>
        <xdr:cNvPr id="259" name="テキスト ボックス 258"/>
        <xdr:cNvSpPr txBox="1"/>
      </xdr:nvSpPr>
      <xdr:spPr>
        <a:xfrm>
          <a:off x="2638425" y="16964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39,391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61201</xdr:rowOff>
    </xdr:from>
    <xdr:to>
      <xdr:col>10</xdr:col>
      <xdr:colOff>165100</xdr:colOff>
      <xdr:row>98</xdr:row>
      <xdr:rowOff>162801</xdr:rowOff>
    </xdr:to>
    <xdr:sp fLocksText="0">
      <xdr:nvSpPr>
        <xdr:cNvPr id="260" name="楕円 259"/>
        <xdr:cNvSpPr/>
      </xdr:nvSpPr>
      <xdr:spPr>
        <a:xfrm>
          <a:off x="1971675" y="16859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xdr:col>
      <xdr:colOff>28575</xdr:colOff>
      <xdr:row>98</xdr:row>
      <xdr:rowOff>152400</xdr:rowOff>
    </xdr:from>
    <xdr:ext cx="533400" cy="257175"/>
    <xdr:sp>
      <xdr:nvSpPr>
        <xdr:cNvPr id="261" name="テキスト ボックス 260"/>
        <xdr:cNvSpPr txBox="1"/>
      </xdr:nvSpPr>
      <xdr:spPr>
        <a:xfrm>
          <a:off x="1743075" y="16954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60,584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68672</xdr:rowOff>
    </xdr:from>
    <xdr:to>
      <xdr:col>6</xdr:col>
      <xdr:colOff>38100</xdr:colOff>
      <xdr:row>98</xdr:row>
      <xdr:rowOff>170272</xdr:rowOff>
    </xdr:to>
    <xdr:sp fLocksText="0">
      <xdr:nvSpPr>
        <xdr:cNvPr id="262" name="楕円 261"/>
        <xdr:cNvSpPr/>
      </xdr:nvSpPr>
      <xdr:spPr>
        <a:xfrm>
          <a:off x="1076325" y="1686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xdr:col>
      <xdr:colOff>95250</xdr:colOff>
      <xdr:row>98</xdr:row>
      <xdr:rowOff>161925</xdr:rowOff>
    </xdr:from>
    <xdr:ext cx="533400" cy="257175"/>
    <xdr:sp>
      <xdr:nvSpPr>
        <xdr:cNvPr id="263" name="テキスト ボックス 262"/>
        <xdr:cNvSpPr txBox="1"/>
      </xdr:nvSpPr>
      <xdr:spPr>
        <a:xfrm>
          <a:off x="857250" y="16964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4" name="正方形/長方形 263"/>
        <xdr:cNvSpPr/>
      </xdr:nvSpPr>
      <xdr:spPr>
        <a:xfrm>
          <a:off x="660082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5" name="正方形/長方形 264"/>
        <xdr:cNvSpPr/>
      </xdr:nvSpPr>
      <xdr:spPr>
        <a:xfrm>
          <a:off x="6734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6" name="正方形/長方形 265"/>
        <xdr:cNvSpPr/>
      </xdr:nvSpPr>
      <xdr:spPr>
        <a:xfrm>
          <a:off x="6734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7" name="正方形/長方形 266"/>
        <xdr:cNvSpPr/>
      </xdr:nvSpPr>
      <xdr:spPr>
        <a:xfrm>
          <a:off x="7743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8" name="正方形/長方形 267"/>
        <xdr:cNvSpPr/>
      </xdr:nvSpPr>
      <xdr:spPr>
        <a:xfrm>
          <a:off x="7743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9" name="正方形/長方形 268"/>
        <xdr:cNvSpPr/>
      </xdr:nvSpPr>
      <xdr:spPr>
        <a:xfrm>
          <a:off x="8886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0" name="正方形/長方形 269"/>
        <xdr:cNvSpPr/>
      </xdr:nvSpPr>
      <xdr:spPr>
        <a:xfrm>
          <a:off x="8886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1" name="正方形/長方形 270"/>
        <xdr:cNvSpPr/>
      </xdr:nvSpPr>
      <xdr:spPr>
        <a:xfrm>
          <a:off x="660082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2" name="テキスト ボックス 271"/>
        <xdr:cNvSpPr txBox="1"/>
      </xdr:nvSpPr>
      <xdr:spPr>
        <a:xfrm>
          <a:off x="6562725"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xdr:nvCxnSpPr>
        <xdr:cNvPr id="273" name="直線コネクタ 272"/>
        <xdr:cNvCxnSpPr/>
      </xdr:nvCxnSpPr>
      <xdr:spPr>
        <a:xfrm>
          <a:off x="660082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xdr:nvCxnSpPr>
        <xdr:cNvPr id="274" name="直線コネクタ 273"/>
        <xdr:cNvCxnSpPr/>
      </xdr:nvCxnSpPr>
      <xdr:spPr>
        <a:xfrm>
          <a:off x="6600825" y="6543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37</xdr:row>
      <xdr:rowOff>57150</xdr:rowOff>
    </xdr:from>
    <xdr:ext cx="247650" cy="257175"/>
    <xdr:sp>
      <xdr:nvSpPr>
        <xdr:cNvPr id="275" name="テキスト ボックス 274"/>
        <xdr:cNvSpPr txBox="1"/>
      </xdr:nvSpPr>
      <xdr:spPr>
        <a:xfrm>
          <a:off x="6353175" y="64008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xdr:nvCxnSpPr>
        <xdr:cNvPr id="276" name="直線コネクタ 275"/>
        <xdr:cNvCxnSpPr/>
      </xdr:nvCxnSpPr>
      <xdr:spPr>
        <a:xfrm>
          <a:off x="6600825" y="597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33</xdr:row>
      <xdr:rowOff>171450</xdr:rowOff>
    </xdr:from>
    <xdr:ext cx="533400" cy="257175"/>
    <xdr:sp>
      <xdr:nvSpPr>
        <xdr:cNvPr id="277" name="テキスト ボックス 276"/>
        <xdr:cNvSpPr txBox="1"/>
      </xdr:nvSpPr>
      <xdr:spPr>
        <a:xfrm>
          <a:off x="6067425" y="5829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xdr:nvCxnSpPr>
        <xdr:cNvPr id="278" name="直線コネクタ 277"/>
        <xdr:cNvCxnSpPr/>
      </xdr:nvCxnSpPr>
      <xdr:spPr>
        <a:xfrm>
          <a:off x="6600825" y="5400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30</xdr:row>
      <xdr:rowOff>114300</xdr:rowOff>
    </xdr:from>
    <xdr:ext cx="533400" cy="257175"/>
    <xdr:sp>
      <xdr:nvSpPr>
        <xdr:cNvPr id="279" name="テキスト ボックス 278"/>
        <xdr:cNvSpPr txBox="1"/>
      </xdr:nvSpPr>
      <xdr:spPr>
        <a:xfrm>
          <a:off x="6067425" y="5257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xdr:nvCxnSpPr>
        <xdr:cNvPr id="280" name="直線コネクタ 279"/>
        <xdr:cNvCxnSpPr/>
      </xdr:nvCxnSpPr>
      <xdr:spPr>
        <a:xfrm>
          <a:off x="660082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27</xdr:row>
      <xdr:rowOff>57150</xdr:rowOff>
    </xdr:from>
    <xdr:ext cx="533400" cy="257175"/>
    <xdr:sp>
      <xdr:nvSpPr>
        <xdr:cNvPr id="281" name="テキスト ボックス 280"/>
        <xdr:cNvSpPr txBox="1"/>
      </xdr:nvSpPr>
      <xdr:spPr>
        <a:xfrm>
          <a:off x="6067425"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2" name="労働費グラフ枠"/>
        <xdr:cNvSpPr/>
      </xdr:nvSpPr>
      <xdr:spPr>
        <a:xfrm>
          <a:off x="660082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xdr:nvCxnSpPr>
        <xdr:cNvPr id="283" name="直線コネクタ 282"/>
        <xdr:cNvCxnSpPr/>
      </xdr:nvCxnSpPr>
      <xdr:spPr>
        <a:xfrm flipV="1">
          <a:off x="10477500" y="5276850"/>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38</xdr:row>
      <xdr:rowOff>28575</xdr:rowOff>
    </xdr:from>
    <xdr:ext cx="247650" cy="257175"/>
    <xdr:sp>
      <xdr:nvSpPr>
        <xdr:cNvPr id="284" name="労働費最小値テキスト"/>
        <xdr:cNvSpPr txBox="1"/>
      </xdr:nvSpPr>
      <xdr:spPr>
        <a:xfrm>
          <a:off x="10525125" y="6543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xdr:nvCxnSpPr>
        <xdr:cNvPr id="285" name="直線コネクタ 284"/>
        <xdr:cNvCxnSpPr/>
      </xdr:nvCxnSpPr>
      <xdr:spPr>
        <a:xfrm>
          <a:off x="10391775" y="65436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29</xdr:row>
      <xdr:rowOff>76200</xdr:rowOff>
    </xdr:from>
    <xdr:ext cx="533400" cy="257175"/>
    <xdr:sp>
      <xdr:nvSpPr>
        <xdr:cNvPr id="286" name="労働費最大値テキスト"/>
        <xdr:cNvSpPr txBox="1"/>
      </xdr:nvSpPr>
      <xdr:spPr>
        <a:xfrm>
          <a:off x="10525125" y="5048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22,162</a:t>
          </a:r>
          <a:endParaRPr altLang="en-US" lang="ja-JP"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xdr:nvCxnSpPr>
        <xdr:cNvPr id="287" name="直線コネクタ 286"/>
        <xdr:cNvCxnSpPr/>
      </xdr:nvCxnSpPr>
      <xdr:spPr>
        <a:xfrm>
          <a:off x="10391775" y="5276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162731</xdr:rowOff>
    </xdr:from>
    <xdr:to>
      <xdr:col>55</xdr:col>
      <xdr:colOff>0</xdr:colOff>
      <xdr:row>37</xdr:row>
      <xdr:rowOff>163360</xdr:rowOff>
    </xdr:to>
    <xdr:cxnSp>
      <xdr:nvCxnSpPr>
        <xdr:cNvPr id="288" name="直線コネクタ 287"/>
        <xdr:cNvCxnSpPr/>
      </xdr:nvCxnSpPr>
      <xdr:spPr>
        <a:xfrm flipV="1">
          <a:off x="9639300" y="65055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36</xdr:row>
      <xdr:rowOff>114300</xdr:rowOff>
    </xdr:from>
    <xdr:ext cx="381000" cy="257175"/>
    <xdr:sp>
      <xdr:nvSpPr>
        <xdr:cNvPr id="289" name="労働費平均値テキスト"/>
        <xdr:cNvSpPr txBox="1"/>
      </xdr:nvSpPr>
      <xdr:spPr>
        <a:xfrm>
          <a:off x="10525125" y="628650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fLocksText="0">
      <xdr:nvSpPr>
        <xdr:cNvPr id="290" name="フローチャート: 判断 289"/>
        <xdr:cNvSpPr/>
      </xdr:nvSpPr>
      <xdr:spPr>
        <a:xfrm>
          <a:off x="10429875"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37</xdr:row>
      <xdr:rowOff>163360</xdr:rowOff>
    </xdr:from>
    <xdr:to>
      <xdr:col>50</xdr:col>
      <xdr:colOff>114300</xdr:colOff>
      <xdr:row>37</xdr:row>
      <xdr:rowOff>163988</xdr:rowOff>
    </xdr:to>
    <xdr:cxnSp>
      <xdr:nvCxnSpPr>
        <xdr:cNvPr id="291" name="直線コネクタ 290"/>
        <xdr:cNvCxnSpPr/>
      </xdr:nvCxnSpPr>
      <xdr:spPr>
        <a:xfrm flipV="1">
          <a:off x="8753475" y="65055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fLocksText="0">
      <xdr:nvSpPr>
        <xdr:cNvPr id="292" name="フローチャート: 判断 291"/>
        <xdr:cNvSpPr/>
      </xdr:nvSpPr>
      <xdr:spPr>
        <a:xfrm>
          <a:off x="9591675" y="642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66675</xdr:colOff>
      <xdr:row>36</xdr:row>
      <xdr:rowOff>38100</xdr:rowOff>
    </xdr:from>
    <xdr:ext cx="466725" cy="257175"/>
    <xdr:sp>
      <xdr:nvSpPr>
        <xdr:cNvPr id="293" name="テキスト ボックス 292"/>
        <xdr:cNvSpPr txBox="1"/>
      </xdr:nvSpPr>
      <xdr:spPr>
        <a:xfrm>
          <a:off x="9401175" y="62103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135071</xdr:rowOff>
    </xdr:from>
    <xdr:to>
      <xdr:col>45</xdr:col>
      <xdr:colOff>177800</xdr:colOff>
      <xdr:row>37</xdr:row>
      <xdr:rowOff>163988</xdr:rowOff>
    </xdr:to>
    <xdr:cxnSp>
      <xdr:nvCxnSpPr>
        <xdr:cNvPr id="294" name="直線コネクタ 293"/>
        <xdr:cNvCxnSpPr/>
      </xdr:nvCxnSpPr>
      <xdr:spPr>
        <a:xfrm>
          <a:off x="7858125" y="64770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fLocksText="0">
      <xdr:nvSpPr>
        <xdr:cNvPr id="295" name="フローチャート: 判断 294"/>
        <xdr:cNvSpPr/>
      </xdr:nvSpPr>
      <xdr:spPr>
        <a:xfrm>
          <a:off x="8696325"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171450</xdr:colOff>
      <xdr:row>36</xdr:row>
      <xdr:rowOff>47625</xdr:rowOff>
    </xdr:from>
    <xdr:ext cx="381000" cy="257175"/>
    <xdr:sp>
      <xdr:nvSpPr>
        <xdr:cNvPr id="296" name="テキスト ボックス 295"/>
        <xdr:cNvSpPr txBox="1"/>
      </xdr:nvSpPr>
      <xdr:spPr>
        <a:xfrm>
          <a:off x="8553450" y="6219825"/>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76435</xdr:rowOff>
    </xdr:from>
    <xdr:to>
      <xdr:col>41</xdr:col>
      <xdr:colOff>50800</xdr:colOff>
      <xdr:row>37</xdr:row>
      <xdr:rowOff>135071</xdr:rowOff>
    </xdr:to>
    <xdr:cxnSp>
      <xdr:nvCxnSpPr>
        <xdr:cNvPr id="297" name="直線コネクタ 296"/>
        <xdr:cNvCxnSpPr/>
      </xdr:nvCxnSpPr>
      <xdr:spPr>
        <a:xfrm>
          <a:off x="6972300" y="64198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fLocksText="0">
      <xdr:nvSpPr>
        <xdr:cNvPr id="298" name="フローチャート: 判断 297"/>
        <xdr:cNvSpPr/>
      </xdr:nvSpPr>
      <xdr:spPr>
        <a:xfrm>
          <a:off x="7810500" y="642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40</xdr:col>
      <xdr:colOff>0</xdr:colOff>
      <xdr:row>38</xdr:row>
      <xdr:rowOff>9525</xdr:rowOff>
    </xdr:from>
    <xdr:ext cx="466725" cy="257175"/>
    <xdr:sp>
      <xdr:nvSpPr>
        <xdr:cNvPr id="299" name="テキスト ボックス 298"/>
        <xdr:cNvSpPr txBox="1"/>
      </xdr:nvSpPr>
      <xdr:spPr>
        <a:xfrm>
          <a:off x="7620000" y="65246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fLocksText="0">
      <xdr:nvSpPr>
        <xdr:cNvPr id="300" name="フローチャート: 判断 299"/>
        <xdr:cNvSpPr/>
      </xdr:nvSpPr>
      <xdr:spPr>
        <a:xfrm>
          <a:off x="6924675" y="6419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66675</xdr:colOff>
      <xdr:row>37</xdr:row>
      <xdr:rowOff>171450</xdr:rowOff>
    </xdr:from>
    <xdr:ext cx="466725" cy="257175"/>
    <xdr:sp>
      <xdr:nvSpPr>
        <xdr:cNvPr id="301" name="テキスト ボックス 300"/>
        <xdr:cNvSpPr txBox="1"/>
      </xdr:nvSpPr>
      <xdr:spPr>
        <a:xfrm>
          <a:off x="6734175" y="651510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2" name="テキスト ボックス 301"/>
        <xdr:cNvSpPr txBox="1"/>
      </xdr:nvSpPr>
      <xdr:spPr>
        <a:xfrm>
          <a:off x="102870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3" name="テキスト ボックス 302"/>
        <xdr:cNvSpPr txBox="1"/>
      </xdr:nvSpPr>
      <xdr:spPr>
        <a:xfrm>
          <a:off x="9448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4" name="テキスト ボックス 303"/>
        <xdr:cNvSpPr txBox="1"/>
      </xdr:nvSpPr>
      <xdr:spPr>
        <a:xfrm>
          <a:off x="8553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5" name="テキスト ボックス 304"/>
        <xdr:cNvSpPr txBox="1"/>
      </xdr:nvSpPr>
      <xdr:spPr>
        <a:xfrm>
          <a:off x="766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6" name="テキスト ボックス 305"/>
        <xdr:cNvSpPr txBox="1"/>
      </xdr:nvSpPr>
      <xdr:spPr>
        <a:xfrm>
          <a:off x="678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111932</xdr:rowOff>
    </xdr:from>
    <xdr:to>
      <xdr:col>55</xdr:col>
      <xdr:colOff>50800</xdr:colOff>
      <xdr:row>38</xdr:row>
      <xdr:rowOff>42081</xdr:rowOff>
    </xdr:to>
    <xdr:sp fLocksText="0">
      <xdr:nvSpPr>
        <xdr:cNvPr id="307" name="楕円 306"/>
        <xdr:cNvSpPr/>
      </xdr:nvSpPr>
      <xdr:spPr>
        <a:xfrm>
          <a:off x="10429875" y="645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37</xdr:row>
      <xdr:rowOff>76200</xdr:rowOff>
    </xdr:from>
    <xdr:ext cx="381000" cy="257175"/>
    <xdr:sp>
      <xdr:nvSpPr>
        <xdr:cNvPr id="308" name="労働費該当値テキスト"/>
        <xdr:cNvSpPr txBox="1"/>
      </xdr:nvSpPr>
      <xdr:spPr>
        <a:xfrm>
          <a:off x="10525125" y="641985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112560</xdr:rowOff>
    </xdr:from>
    <xdr:to>
      <xdr:col>50</xdr:col>
      <xdr:colOff>165100</xdr:colOff>
      <xdr:row>38</xdr:row>
      <xdr:rowOff>42711</xdr:rowOff>
    </xdr:to>
    <xdr:sp fLocksText="0">
      <xdr:nvSpPr>
        <xdr:cNvPr id="309" name="楕円 308"/>
        <xdr:cNvSpPr/>
      </xdr:nvSpPr>
      <xdr:spPr>
        <a:xfrm>
          <a:off x="9591675" y="645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114300</xdr:colOff>
      <xdr:row>38</xdr:row>
      <xdr:rowOff>38100</xdr:rowOff>
    </xdr:from>
    <xdr:ext cx="381000" cy="257175"/>
    <xdr:sp>
      <xdr:nvSpPr>
        <xdr:cNvPr id="310" name="テキスト ボックス 309"/>
        <xdr:cNvSpPr txBox="1"/>
      </xdr:nvSpPr>
      <xdr:spPr>
        <a:xfrm>
          <a:off x="9448800" y="65532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586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113189</xdr:rowOff>
    </xdr:from>
    <xdr:to>
      <xdr:col>46</xdr:col>
      <xdr:colOff>38100</xdr:colOff>
      <xdr:row>38</xdr:row>
      <xdr:rowOff>43338</xdr:rowOff>
    </xdr:to>
    <xdr:sp fLocksText="0">
      <xdr:nvSpPr>
        <xdr:cNvPr id="311" name="楕円 310"/>
        <xdr:cNvSpPr/>
      </xdr:nvSpPr>
      <xdr:spPr>
        <a:xfrm>
          <a:off x="8696325" y="6457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171450</xdr:colOff>
      <xdr:row>38</xdr:row>
      <xdr:rowOff>38100</xdr:rowOff>
    </xdr:from>
    <xdr:ext cx="381000" cy="257175"/>
    <xdr:sp>
      <xdr:nvSpPr>
        <xdr:cNvPr id="312" name="テキスト ボックス 311"/>
        <xdr:cNvSpPr txBox="1"/>
      </xdr:nvSpPr>
      <xdr:spPr>
        <a:xfrm>
          <a:off x="8553450" y="65532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84271</xdr:rowOff>
    </xdr:from>
    <xdr:to>
      <xdr:col>41</xdr:col>
      <xdr:colOff>101600</xdr:colOff>
      <xdr:row>38</xdr:row>
      <xdr:rowOff>14421</xdr:rowOff>
    </xdr:to>
    <xdr:sp fLocksText="0">
      <xdr:nvSpPr>
        <xdr:cNvPr id="313" name="楕円 312"/>
        <xdr:cNvSpPr/>
      </xdr:nvSpPr>
      <xdr:spPr>
        <a:xfrm>
          <a:off x="7810500" y="6429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40</xdr:col>
      <xdr:colOff>0</xdr:colOff>
      <xdr:row>36</xdr:row>
      <xdr:rowOff>28575</xdr:rowOff>
    </xdr:from>
    <xdr:ext cx="466725" cy="257175"/>
    <xdr:sp>
      <xdr:nvSpPr>
        <xdr:cNvPr id="314" name="テキスト ボックス 313"/>
        <xdr:cNvSpPr txBox="1"/>
      </xdr:nvSpPr>
      <xdr:spPr>
        <a:xfrm>
          <a:off x="7620000" y="62007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25635</xdr:rowOff>
    </xdr:from>
    <xdr:to>
      <xdr:col>36</xdr:col>
      <xdr:colOff>165100</xdr:colOff>
      <xdr:row>37</xdr:row>
      <xdr:rowOff>127235</xdr:rowOff>
    </xdr:to>
    <xdr:sp fLocksText="0">
      <xdr:nvSpPr>
        <xdr:cNvPr id="315" name="楕円 314"/>
        <xdr:cNvSpPr/>
      </xdr:nvSpPr>
      <xdr:spPr>
        <a:xfrm>
          <a:off x="6924675" y="6372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66675</xdr:colOff>
      <xdr:row>35</xdr:row>
      <xdr:rowOff>142875</xdr:rowOff>
    </xdr:from>
    <xdr:ext cx="466725" cy="257175"/>
    <xdr:sp>
      <xdr:nvSpPr>
        <xdr:cNvPr id="316" name="テキスト ボックス 315"/>
        <xdr:cNvSpPr txBox="1"/>
      </xdr:nvSpPr>
      <xdr:spPr>
        <a:xfrm>
          <a:off x="6734175" y="61436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17" name="正方形/長方形 316"/>
        <xdr:cNvSpPr/>
      </xdr:nvSpPr>
      <xdr:spPr>
        <a:xfrm>
          <a:off x="660082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18" name="正方形/長方形 317"/>
        <xdr:cNvSpPr/>
      </xdr:nvSpPr>
      <xdr:spPr>
        <a:xfrm>
          <a:off x="6734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19" name="正方形/長方形 318"/>
        <xdr:cNvSpPr/>
      </xdr:nvSpPr>
      <xdr:spPr>
        <a:xfrm>
          <a:off x="6734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0" name="正方形/長方形 319"/>
        <xdr:cNvSpPr/>
      </xdr:nvSpPr>
      <xdr:spPr>
        <a:xfrm>
          <a:off x="7743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1" name="正方形/長方形 320"/>
        <xdr:cNvSpPr/>
      </xdr:nvSpPr>
      <xdr:spPr>
        <a:xfrm>
          <a:off x="7743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10,909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2" name="正方形/長方形 321"/>
        <xdr:cNvSpPr/>
      </xdr:nvSpPr>
      <xdr:spPr>
        <a:xfrm>
          <a:off x="8886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3" name="正方形/長方形 322"/>
        <xdr:cNvSpPr/>
      </xdr:nvSpPr>
      <xdr:spPr>
        <a:xfrm>
          <a:off x="8886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19,903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4" name="正方形/長方形 323"/>
        <xdr:cNvSpPr/>
      </xdr:nvSpPr>
      <xdr:spPr>
        <a:xfrm>
          <a:off x="660082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5" name="テキスト ボックス 324"/>
        <xdr:cNvSpPr txBox="1"/>
      </xdr:nvSpPr>
      <xdr:spPr>
        <a:xfrm>
          <a:off x="6562725"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xdr:nvCxnSpPr>
        <xdr:cNvPr id="326" name="直線コネクタ 325"/>
        <xdr:cNvCxnSpPr/>
      </xdr:nvCxnSpPr>
      <xdr:spPr>
        <a:xfrm>
          <a:off x="660082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xdr:nvCxnSpPr>
        <xdr:cNvPr id="327" name="直線コネクタ 326"/>
        <xdr:cNvCxnSpPr/>
      </xdr:nvCxnSpPr>
      <xdr:spPr>
        <a:xfrm>
          <a:off x="6600825" y="10086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57</xdr:row>
      <xdr:rowOff>171450</xdr:rowOff>
    </xdr:from>
    <xdr:ext cx="247650" cy="257175"/>
    <xdr:sp>
      <xdr:nvSpPr>
        <xdr:cNvPr id="328" name="テキスト ボックス 327"/>
        <xdr:cNvSpPr txBox="1"/>
      </xdr:nvSpPr>
      <xdr:spPr>
        <a:xfrm>
          <a:off x="6353175" y="9944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xdr:nvCxnSpPr>
        <xdr:cNvPr id="329" name="直線コネクタ 328"/>
        <xdr:cNvCxnSpPr/>
      </xdr:nvCxnSpPr>
      <xdr:spPr>
        <a:xfrm>
          <a:off x="6600825" y="9629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55</xdr:row>
      <xdr:rowOff>57150</xdr:rowOff>
    </xdr:from>
    <xdr:ext cx="600075" cy="257175"/>
    <xdr:sp>
      <xdr:nvSpPr>
        <xdr:cNvPr id="330" name="テキスト ボックス 329"/>
        <xdr:cNvSpPr txBox="1"/>
      </xdr:nvSpPr>
      <xdr:spPr>
        <a:xfrm>
          <a:off x="6000750" y="9486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xdr:nvCxnSpPr>
        <xdr:cNvPr id="331" name="直線コネクタ 330"/>
        <xdr:cNvCxnSpPr/>
      </xdr:nvCxnSpPr>
      <xdr:spPr>
        <a:xfrm>
          <a:off x="6600825" y="9172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52</xdr:row>
      <xdr:rowOff>114300</xdr:rowOff>
    </xdr:from>
    <xdr:ext cx="600075" cy="257175"/>
    <xdr:sp>
      <xdr:nvSpPr>
        <xdr:cNvPr id="332" name="テキスト ボックス 331"/>
        <xdr:cNvSpPr txBox="1"/>
      </xdr:nvSpPr>
      <xdr:spPr>
        <a:xfrm>
          <a:off x="6000750" y="9029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xdr:nvCxnSpPr>
        <xdr:cNvPr id="333" name="直線コネクタ 332"/>
        <xdr:cNvCxnSpPr/>
      </xdr:nvCxnSpPr>
      <xdr:spPr>
        <a:xfrm>
          <a:off x="6600825" y="8715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49</xdr:row>
      <xdr:rowOff>171450</xdr:rowOff>
    </xdr:from>
    <xdr:ext cx="600075" cy="257175"/>
    <xdr:sp>
      <xdr:nvSpPr>
        <xdr:cNvPr id="334" name="テキスト ボックス 333"/>
        <xdr:cNvSpPr txBox="1"/>
      </xdr:nvSpPr>
      <xdr:spPr>
        <a:xfrm>
          <a:off x="6000750" y="8572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xdr:nvCxnSpPr>
        <xdr:cNvPr id="335" name="直線コネクタ 334"/>
        <xdr:cNvCxnSpPr/>
      </xdr:nvCxnSpPr>
      <xdr:spPr>
        <a:xfrm>
          <a:off x="660082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47</xdr:row>
      <xdr:rowOff>57150</xdr:rowOff>
    </xdr:from>
    <xdr:ext cx="600075" cy="257175"/>
    <xdr:sp>
      <xdr:nvSpPr>
        <xdr:cNvPr id="336" name="テキスト ボックス 335"/>
        <xdr:cNvSpPr txBox="1"/>
      </xdr:nvSpPr>
      <xdr:spPr>
        <a:xfrm>
          <a:off x="6000750"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37" name="農林水産業費グラフ枠"/>
        <xdr:cNvSpPr/>
      </xdr:nvSpPr>
      <xdr:spPr>
        <a:xfrm>
          <a:off x="660082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xdr:nvCxnSpPr>
        <xdr:cNvPr id="338" name="直線コネクタ 337"/>
        <xdr:cNvCxnSpPr/>
      </xdr:nvCxnSpPr>
      <xdr:spPr>
        <a:xfrm flipV="1">
          <a:off x="10477500" y="8582025"/>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58</xdr:row>
      <xdr:rowOff>133350</xdr:rowOff>
    </xdr:from>
    <xdr:ext cx="466725" cy="257175"/>
    <xdr:sp>
      <xdr:nvSpPr>
        <xdr:cNvPr id="339" name="農林水産業費最小値テキスト"/>
        <xdr:cNvSpPr txBox="1"/>
      </xdr:nvSpPr>
      <xdr:spPr>
        <a:xfrm>
          <a:off x="10525125" y="10077450"/>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1,701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xdr:nvCxnSpPr>
        <xdr:cNvPr id="340" name="直線コネクタ 339"/>
        <xdr:cNvCxnSpPr/>
      </xdr:nvCxnSpPr>
      <xdr:spPr>
        <a:xfrm>
          <a:off x="10391775" y="10077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48</xdr:row>
      <xdr:rowOff>123825</xdr:rowOff>
    </xdr:from>
    <xdr:ext cx="600075" cy="257175"/>
    <xdr:sp>
      <xdr:nvSpPr>
        <xdr:cNvPr id="341" name="農林水産業費最大値テキスト"/>
        <xdr:cNvSpPr txBox="1"/>
      </xdr:nvSpPr>
      <xdr:spPr>
        <a:xfrm>
          <a:off x="10525125" y="83534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328,434</a:t>
          </a:r>
          <a:endParaRPr altLang="en-US" lang="ja-JP"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xdr:nvCxnSpPr>
        <xdr:cNvPr id="342" name="直線コネクタ 341"/>
        <xdr:cNvCxnSpPr/>
      </xdr:nvCxnSpPr>
      <xdr:spPr>
        <a:xfrm>
          <a:off x="10391775" y="8582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148400</xdr:rowOff>
    </xdr:from>
    <xdr:to>
      <xdr:col>55</xdr:col>
      <xdr:colOff>0</xdr:colOff>
      <xdr:row>58</xdr:row>
      <xdr:rowOff>3208</xdr:rowOff>
    </xdr:to>
    <xdr:cxnSp>
      <xdr:nvCxnSpPr>
        <xdr:cNvPr id="343" name="直線コネクタ 342"/>
        <xdr:cNvCxnSpPr/>
      </xdr:nvCxnSpPr>
      <xdr:spPr>
        <a:xfrm>
          <a:off x="9639300" y="99250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56</xdr:row>
      <xdr:rowOff>47625</xdr:rowOff>
    </xdr:from>
    <xdr:ext cx="533400" cy="257175"/>
    <xdr:sp>
      <xdr:nvSpPr>
        <xdr:cNvPr id="344" name="農林水産業費平均値テキスト"/>
        <xdr:cNvSpPr txBox="1"/>
      </xdr:nvSpPr>
      <xdr:spPr>
        <a:xfrm>
          <a:off x="10525125" y="96488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51,618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fLocksText="0">
      <xdr:nvSpPr>
        <xdr:cNvPr id="345" name="フローチャート: 判断 344"/>
        <xdr:cNvSpPr/>
      </xdr:nvSpPr>
      <xdr:spPr>
        <a:xfrm>
          <a:off x="10429875"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57</xdr:row>
      <xdr:rowOff>148400</xdr:rowOff>
    </xdr:from>
    <xdr:to>
      <xdr:col>50</xdr:col>
      <xdr:colOff>114300</xdr:colOff>
      <xdr:row>57</xdr:row>
      <xdr:rowOff>164055</xdr:rowOff>
    </xdr:to>
    <xdr:cxnSp>
      <xdr:nvCxnSpPr>
        <xdr:cNvPr id="346" name="直線コネクタ 345"/>
        <xdr:cNvCxnSpPr/>
      </xdr:nvCxnSpPr>
      <xdr:spPr>
        <a:xfrm flipV="1">
          <a:off x="8753475" y="99250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fLocksText="0">
      <xdr:nvSpPr>
        <xdr:cNvPr id="347" name="フローチャート: 判断 346"/>
        <xdr:cNvSpPr/>
      </xdr:nvSpPr>
      <xdr:spPr>
        <a:xfrm>
          <a:off x="9591675" y="981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55</xdr:row>
      <xdr:rowOff>161925</xdr:rowOff>
    </xdr:from>
    <xdr:ext cx="533400" cy="257175"/>
    <xdr:sp>
      <xdr:nvSpPr>
        <xdr:cNvPr id="348" name="テキスト ボックス 347"/>
        <xdr:cNvSpPr txBox="1"/>
      </xdr:nvSpPr>
      <xdr:spPr>
        <a:xfrm>
          <a:off x="9363075" y="9591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47,644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108647</xdr:rowOff>
    </xdr:from>
    <xdr:to>
      <xdr:col>45</xdr:col>
      <xdr:colOff>177800</xdr:colOff>
      <xdr:row>57</xdr:row>
      <xdr:rowOff>164055</xdr:rowOff>
    </xdr:to>
    <xdr:cxnSp>
      <xdr:nvCxnSpPr>
        <xdr:cNvPr id="349" name="直線コネクタ 348"/>
        <xdr:cNvCxnSpPr/>
      </xdr:nvCxnSpPr>
      <xdr:spPr>
        <a:xfrm>
          <a:off x="7858125" y="98774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fLocksText="0">
      <xdr:nvSpPr>
        <xdr:cNvPr id="350" name="フローチャート: 判断 349"/>
        <xdr:cNvSpPr/>
      </xdr:nvSpPr>
      <xdr:spPr>
        <a:xfrm>
          <a:off x="8696325"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55</xdr:row>
      <xdr:rowOff>142875</xdr:rowOff>
    </xdr:from>
    <xdr:ext cx="533400" cy="257175"/>
    <xdr:sp>
      <xdr:nvSpPr>
        <xdr:cNvPr id="351" name="テキスト ボックス 350"/>
        <xdr:cNvSpPr txBox="1"/>
      </xdr:nvSpPr>
      <xdr:spPr>
        <a:xfrm>
          <a:off x="8477250" y="9572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50,751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167315</xdr:rowOff>
    </xdr:from>
    <xdr:to>
      <xdr:col>41</xdr:col>
      <xdr:colOff>50800</xdr:colOff>
      <xdr:row>57</xdr:row>
      <xdr:rowOff>108647</xdr:rowOff>
    </xdr:to>
    <xdr:cxnSp>
      <xdr:nvCxnSpPr>
        <xdr:cNvPr id="352" name="直線コネクタ 351"/>
        <xdr:cNvCxnSpPr/>
      </xdr:nvCxnSpPr>
      <xdr:spPr>
        <a:xfrm>
          <a:off x="6972300" y="9772650"/>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fLocksText="0">
      <xdr:nvSpPr>
        <xdr:cNvPr id="353" name="フローチャート: 判断 352"/>
        <xdr:cNvSpPr/>
      </xdr:nvSpPr>
      <xdr:spPr>
        <a:xfrm>
          <a:off x="7810500" y="9829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56</xdr:row>
      <xdr:rowOff>0</xdr:rowOff>
    </xdr:from>
    <xdr:ext cx="533400" cy="257175"/>
    <xdr:sp>
      <xdr:nvSpPr>
        <xdr:cNvPr id="354" name="テキスト ボックス 353"/>
        <xdr:cNvSpPr txBox="1"/>
      </xdr:nvSpPr>
      <xdr:spPr>
        <a:xfrm>
          <a:off x="7591425" y="9601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44,645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fLocksText="0">
      <xdr:nvSpPr>
        <xdr:cNvPr id="355" name="フローチャート: 判断 354"/>
        <xdr:cNvSpPr/>
      </xdr:nvSpPr>
      <xdr:spPr>
        <a:xfrm>
          <a:off x="6924675" y="982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57</xdr:row>
      <xdr:rowOff>133350</xdr:rowOff>
    </xdr:from>
    <xdr:ext cx="533400" cy="257175"/>
    <xdr:sp>
      <xdr:nvSpPr>
        <xdr:cNvPr id="356" name="テキスト ボックス 355"/>
        <xdr:cNvSpPr txBox="1"/>
      </xdr:nvSpPr>
      <xdr:spPr>
        <a:xfrm>
          <a:off x="6696075" y="9906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47,096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57" name="テキスト ボックス 356"/>
        <xdr:cNvSpPr txBox="1"/>
      </xdr:nvSpPr>
      <xdr:spPr>
        <a:xfrm>
          <a:off x="102870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58" name="テキスト ボックス 357"/>
        <xdr:cNvSpPr txBox="1"/>
      </xdr:nvSpPr>
      <xdr:spPr>
        <a:xfrm>
          <a:off x="9448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59" name="テキスト ボックス 358"/>
        <xdr:cNvSpPr txBox="1"/>
      </xdr:nvSpPr>
      <xdr:spPr>
        <a:xfrm>
          <a:off x="8553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0" name="テキスト ボックス 359"/>
        <xdr:cNvSpPr txBox="1"/>
      </xdr:nvSpPr>
      <xdr:spPr>
        <a:xfrm>
          <a:off x="766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1" name="テキスト ボックス 360"/>
        <xdr:cNvSpPr txBox="1"/>
      </xdr:nvSpPr>
      <xdr:spPr>
        <a:xfrm>
          <a:off x="678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123858</xdr:rowOff>
    </xdr:from>
    <xdr:to>
      <xdr:col>55</xdr:col>
      <xdr:colOff>50800</xdr:colOff>
      <xdr:row>58</xdr:row>
      <xdr:rowOff>54008</xdr:rowOff>
    </xdr:to>
    <xdr:sp fLocksText="0">
      <xdr:nvSpPr>
        <xdr:cNvPr id="362" name="楕円 361"/>
        <xdr:cNvSpPr/>
      </xdr:nvSpPr>
      <xdr:spPr>
        <a:xfrm>
          <a:off x="10429875" y="9896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57</xdr:row>
      <xdr:rowOff>104775</xdr:rowOff>
    </xdr:from>
    <xdr:ext cx="533400" cy="257175"/>
    <xdr:sp>
      <xdr:nvSpPr>
        <xdr:cNvPr id="363" name="農林水産業費該当値テキスト"/>
        <xdr:cNvSpPr txBox="1"/>
      </xdr:nvSpPr>
      <xdr:spPr>
        <a:xfrm>
          <a:off x="10525125" y="9877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29,854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97600</xdr:rowOff>
    </xdr:from>
    <xdr:to>
      <xdr:col>50</xdr:col>
      <xdr:colOff>165100</xdr:colOff>
      <xdr:row>58</xdr:row>
      <xdr:rowOff>27750</xdr:rowOff>
    </xdr:to>
    <xdr:sp fLocksText="0">
      <xdr:nvSpPr>
        <xdr:cNvPr id="364" name="楕円 363"/>
        <xdr:cNvSpPr/>
      </xdr:nvSpPr>
      <xdr:spPr>
        <a:xfrm>
          <a:off x="9591675" y="9867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58</xdr:row>
      <xdr:rowOff>19050</xdr:rowOff>
    </xdr:from>
    <xdr:ext cx="533400" cy="257175"/>
    <xdr:sp>
      <xdr:nvSpPr>
        <xdr:cNvPr id="365" name="テキスト ボックス 364"/>
        <xdr:cNvSpPr txBox="1"/>
      </xdr:nvSpPr>
      <xdr:spPr>
        <a:xfrm>
          <a:off x="9363075" y="9963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35,597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113255</xdr:rowOff>
    </xdr:from>
    <xdr:to>
      <xdr:col>46</xdr:col>
      <xdr:colOff>38100</xdr:colOff>
      <xdr:row>58</xdr:row>
      <xdr:rowOff>43405</xdr:rowOff>
    </xdr:to>
    <xdr:sp fLocksText="0">
      <xdr:nvSpPr>
        <xdr:cNvPr id="366" name="楕円 365"/>
        <xdr:cNvSpPr/>
      </xdr:nvSpPr>
      <xdr:spPr>
        <a:xfrm>
          <a:off x="8696325" y="9886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58</xdr:row>
      <xdr:rowOff>38100</xdr:rowOff>
    </xdr:from>
    <xdr:ext cx="533400" cy="257175"/>
    <xdr:sp>
      <xdr:nvSpPr>
        <xdr:cNvPr id="367" name="テキスト ボックス 366"/>
        <xdr:cNvSpPr txBox="1"/>
      </xdr:nvSpPr>
      <xdr:spPr>
        <a:xfrm>
          <a:off x="8477250" y="99822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32,173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57847</xdr:rowOff>
    </xdr:from>
    <xdr:to>
      <xdr:col>41</xdr:col>
      <xdr:colOff>101600</xdr:colOff>
      <xdr:row>57</xdr:row>
      <xdr:rowOff>159447</xdr:rowOff>
    </xdr:to>
    <xdr:sp fLocksText="0">
      <xdr:nvSpPr>
        <xdr:cNvPr id="368" name="楕円 367"/>
        <xdr:cNvSpPr/>
      </xdr:nvSpPr>
      <xdr:spPr>
        <a:xfrm>
          <a:off x="7810500" y="982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57</xdr:row>
      <xdr:rowOff>152400</xdr:rowOff>
    </xdr:from>
    <xdr:ext cx="533400" cy="257175"/>
    <xdr:sp>
      <xdr:nvSpPr>
        <xdr:cNvPr id="369" name="テキスト ボックス 368"/>
        <xdr:cNvSpPr txBox="1"/>
      </xdr:nvSpPr>
      <xdr:spPr>
        <a:xfrm>
          <a:off x="7591425" y="99250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44,292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116515</xdr:rowOff>
    </xdr:from>
    <xdr:to>
      <xdr:col>36</xdr:col>
      <xdr:colOff>165100</xdr:colOff>
      <xdr:row>57</xdr:row>
      <xdr:rowOff>46665</xdr:rowOff>
    </xdr:to>
    <xdr:sp fLocksText="0">
      <xdr:nvSpPr>
        <xdr:cNvPr id="370" name="楕円 369"/>
        <xdr:cNvSpPr/>
      </xdr:nvSpPr>
      <xdr:spPr>
        <a:xfrm>
          <a:off x="6924675" y="971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55</xdr:row>
      <xdr:rowOff>66675</xdr:rowOff>
    </xdr:from>
    <xdr:ext cx="533400" cy="257175"/>
    <xdr:sp>
      <xdr:nvSpPr>
        <xdr:cNvPr id="371" name="テキスト ボックス 370"/>
        <xdr:cNvSpPr txBox="1"/>
      </xdr:nvSpPr>
      <xdr:spPr>
        <a:xfrm>
          <a:off x="6696075" y="9496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68,960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2" name="正方形/長方形 371"/>
        <xdr:cNvSpPr/>
      </xdr:nvSpPr>
      <xdr:spPr>
        <a:xfrm>
          <a:off x="660082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3" name="正方形/長方形 372"/>
        <xdr:cNvSpPr/>
      </xdr:nvSpPr>
      <xdr:spPr>
        <a:xfrm>
          <a:off x="6734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4" name="正方形/長方形 373"/>
        <xdr:cNvSpPr/>
      </xdr:nvSpPr>
      <xdr:spPr>
        <a:xfrm>
          <a:off x="6734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48/77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75" name="正方形/長方形 374"/>
        <xdr:cNvSpPr/>
      </xdr:nvSpPr>
      <xdr:spPr>
        <a:xfrm>
          <a:off x="7743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76" name="正方形/長方形 375"/>
        <xdr:cNvSpPr/>
      </xdr:nvSpPr>
      <xdr:spPr>
        <a:xfrm>
          <a:off x="7743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18,653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77" name="正方形/長方形 376"/>
        <xdr:cNvSpPr/>
      </xdr:nvSpPr>
      <xdr:spPr>
        <a:xfrm>
          <a:off x="888682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78" name="正方形/長方形 377"/>
        <xdr:cNvSpPr/>
      </xdr:nvSpPr>
      <xdr:spPr>
        <a:xfrm>
          <a:off x="888682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35,280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79" name="正方形/長方形 378"/>
        <xdr:cNvSpPr/>
      </xdr:nvSpPr>
      <xdr:spPr>
        <a:xfrm>
          <a:off x="660082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0" name="テキスト ボックス 379"/>
        <xdr:cNvSpPr txBox="1"/>
      </xdr:nvSpPr>
      <xdr:spPr>
        <a:xfrm>
          <a:off x="6562725"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xdr:nvCxnSpPr>
        <xdr:cNvPr id="381" name="直線コネクタ 380"/>
        <xdr:cNvCxnSpPr/>
      </xdr:nvCxnSpPr>
      <xdr:spPr>
        <a:xfrm>
          <a:off x="660082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xdr:nvCxnSpPr>
        <xdr:cNvPr id="382" name="直線コネクタ 381"/>
        <xdr:cNvCxnSpPr/>
      </xdr:nvCxnSpPr>
      <xdr:spPr>
        <a:xfrm>
          <a:off x="6600825" y="1359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78</xdr:row>
      <xdr:rowOff>76200</xdr:rowOff>
    </xdr:from>
    <xdr:ext cx="247650" cy="257175"/>
    <xdr:sp>
      <xdr:nvSpPr>
        <xdr:cNvPr id="383" name="テキスト ボックス 382"/>
        <xdr:cNvSpPr txBox="1"/>
      </xdr:nvSpPr>
      <xdr:spPr>
        <a:xfrm>
          <a:off x="6353175" y="13449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xdr:nvCxnSpPr>
        <xdr:cNvPr id="384" name="直線コネクタ 383"/>
        <xdr:cNvCxnSpPr/>
      </xdr:nvCxn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76</xdr:row>
      <xdr:rowOff>38100</xdr:rowOff>
    </xdr:from>
    <xdr:ext cx="600075" cy="257175"/>
    <xdr:sp>
      <xdr:nvSpPr>
        <xdr:cNvPr id="385" name="テキスト ボックス 384"/>
        <xdr:cNvSpPr txBox="1"/>
      </xdr:nvSpPr>
      <xdr:spPr>
        <a:xfrm>
          <a:off x="6000750" y="1306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xdr:nvCxnSpPr>
        <xdr:cNvPr id="386" name="直線コネクタ 385"/>
        <xdr:cNvCxnSpPr/>
      </xdr:nvCxnSpPr>
      <xdr:spPr>
        <a:xfrm>
          <a:off x="6600825" y="1283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73</xdr:row>
      <xdr:rowOff>171450</xdr:rowOff>
    </xdr:from>
    <xdr:ext cx="600075" cy="257175"/>
    <xdr:sp>
      <xdr:nvSpPr>
        <xdr:cNvPr id="387" name="テキスト ボックス 386"/>
        <xdr:cNvSpPr txBox="1"/>
      </xdr:nvSpPr>
      <xdr:spPr>
        <a:xfrm>
          <a:off x="6000750" y="1268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xdr:nvCxnSpPr>
        <xdr:cNvPr id="388" name="直線コネクタ 387"/>
        <xdr:cNvCxnSpPr/>
      </xdr:nvCxnSpPr>
      <xdr:spPr>
        <a:xfrm>
          <a:off x="6600825" y="1244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71</xdr:row>
      <xdr:rowOff>133350</xdr:rowOff>
    </xdr:from>
    <xdr:ext cx="600075" cy="257175"/>
    <xdr:sp>
      <xdr:nvSpPr>
        <xdr:cNvPr id="389" name="テキスト ボックス 388"/>
        <xdr:cNvSpPr txBox="1"/>
      </xdr:nvSpPr>
      <xdr:spPr>
        <a:xfrm>
          <a:off x="6000750" y="1230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xdr:nvCxnSpPr>
        <xdr:cNvPr id="390" name="直線コネクタ 389"/>
        <xdr:cNvCxnSpPr/>
      </xdr:nvCxnSpPr>
      <xdr:spPr>
        <a:xfrm>
          <a:off x="6600825" y="1206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69</xdr:row>
      <xdr:rowOff>95250</xdr:rowOff>
    </xdr:from>
    <xdr:ext cx="600075" cy="257175"/>
    <xdr:sp>
      <xdr:nvSpPr>
        <xdr:cNvPr id="391" name="テキスト ボックス 390"/>
        <xdr:cNvSpPr txBox="1"/>
      </xdr:nvSpPr>
      <xdr:spPr>
        <a:xfrm>
          <a:off x="6000750" y="1192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xdr:nvCxnSpPr>
        <xdr:cNvPr id="392" name="直線コネクタ 391"/>
        <xdr:cNvCxnSpPr/>
      </xdr:nvCxnSpPr>
      <xdr:spPr>
        <a:xfrm>
          <a:off x="660082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67</xdr:row>
      <xdr:rowOff>57150</xdr:rowOff>
    </xdr:from>
    <xdr:ext cx="600075" cy="257175"/>
    <xdr:sp>
      <xdr:nvSpPr>
        <xdr:cNvPr id="393" name="テキスト ボックス 392"/>
        <xdr:cNvSpPr txBox="1"/>
      </xdr:nvSpPr>
      <xdr:spPr>
        <a:xfrm>
          <a:off x="600075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4" name="商工費グラフ枠"/>
        <xdr:cNvSpPr/>
      </xdr:nvSpPr>
      <xdr:spPr>
        <a:xfrm>
          <a:off x="660082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xdr:nvCxnSpPr>
        <xdr:cNvPr id="395" name="直線コネクタ 394"/>
        <xdr:cNvCxnSpPr/>
      </xdr:nvCxnSpPr>
      <xdr:spPr>
        <a:xfrm flipV="1">
          <a:off x="10477500" y="121253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79</xdr:row>
      <xdr:rowOff>47625</xdr:rowOff>
    </xdr:from>
    <xdr:ext cx="466725" cy="257175"/>
    <xdr:sp>
      <xdr:nvSpPr>
        <xdr:cNvPr id="396" name="商工費最小値テキスト"/>
        <xdr:cNvSpPr txBox="1"/>
      </xdr:nvSpPr>
      <xdr:spPr>
        <a:xfrm>
          <a:off x="10525125" y="1359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1,262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xdr:nvCxnSpPr>
        <xdr:cNvPr id="397" name="直線コネクタ 396"/>
        <xdr:cNvCxnSpPr/>
      </xdr:nvCxnSpPr>
      <xdr:spPr>
        <a:xfrm>
          <a:off x="10391775" y="13582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69</xdr:row>
      <xdr:rowOff>66675</xdr:rowOff>
    </xdr:from>
    <xdr:ext cx="600075" cy="257175"/>
    <xdr:sp>
      <xdr:nvSpPr>
        <xdr:cNvPr id="398" name="商工費最大値テキスト"/>
        <xdr:cNvSpPr txBox="1"/>
      </xdr:nvSpPr>
      <xdr:spPr>
        <a:xfrm>
          <a:off x="10525125" y="118967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383,950</a:t>
          </a:r>
          <a:endParaRPr altLang="en-US" lang="ja-JP"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xdr:nvCxnSpPr>
        <xdr:cNvPr id="399" name="直線コネクタ 398"/>
        <xdr:cNvCxnSpPr/>
      </xdr:nvCxnSpPr>
      <xdr:spPr>
        <a:xfrm>
          <a:off x="10391775" y="12125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131885</xdr:rowOff>
    </xdr:from>
    <xdr:to>
      <xdr:col>55</xdr:col>
      <xdr:colOff>0</xdr:colOff>
      <xdr:row>78</xdr:row>
      <xdr:rowOff>155333</xdr:rowOff>
    </xdr:to>
    <xdr:cxnSp>
      <xdr:nvCxnSpPr>
        <xdr:cNvPr id="400" name="直線コネクタ 399"/>
        <xdr:cNvCxnSpPr/>
      </xdr:nvCxnSpPr>
      <xdr:spPr>
        <a:xfrm>
          <a:off x="9639300" y="1350645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77</xdr:row>
      <xdr:rowOff>28575</xdr:rowOff>
    </xdr:from>
    <xdr:ext cx="533400" cy="257175"/>
    <xdr:sp>
      <xdr:nvSpPr>
        <xdr:cNvPr id="401" name="商工費平均値テキスト"/>
        <xdr:cNvSpPr txBox="1"/>
      </xdr:nvSpPr>
      <xdr:spPr>
        <a:xfrm>
          <a:off x="10525125" y="132302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43,029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fLocksText="0">
      <xdr:nvSpPr>
        <xdr:cNvPr id="402" name="フローチャート: 判断 401"/>
        <xdr:cNvSpPr/>
      </xdr:nvSpPr>
      <xdr:spPr>
        <a:xfrm>
          <a:off x="10429875" y="13373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78</xdr:row>
      <xdr:rowOff>131885</xdr:rowOff>
    </xdr:from>
    <xdr:to>
      <xdr:col>50</xdr:col>
      <xdr:colOff>114300</xdr:colOff>
      <xdr:row>78</xdr:row>
      <xdr:rowOff>162433</xdr:rowOff>
    </xdr:to>
    <xdr:cxnSp>
      <xdr:nvCxnSpPr>
        <xdr:cNvPr id="403" name="直線コネクタ 402"/>
        <xdr:cNvCxnSpPr/>
      </xdr:nvCxnSpPr>
      <xdr:spPr>
        <a:xfrm flipV="1">
          <a:off x="8753475" y="135064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fLocksText="0">
      <xdr:nvSpPr>
        <xdr:cNvPr id="404" name="フローチャート: 判断 403"/>
        <xdr:cNvSpPr/>
      </xdr:nvSpPr>
      <xdr:spPr>
        <a:xfrm>
          <a:off x="9591675" y="13363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76</xdr:row>
      <xdr:rowOff>104775</xdr:rowOff>
    </xdr:from>
    <xdr:ext cx="533400" cy="257175"/>
    <xdr:sp>
      <xdr:nvSpPr>
        <xdr:cNvPr id="405" name="テキスト ボックス 404"/>
        <xdr:cNvSpPr txBox="1"/>
      </xdr:nvSpPr>
      <xdr:spPr>
        <a:xfrm>
          <a:off x="9363075" y="13134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45,752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60630</xdr:rowOff>
    </xdr:from>
    <xdr:to>
      <xdr:col>45</xdr:col>
      <xdr:colOff>177800</xdr:colOff>
      <xdr:row>78</xdr:row>
      <xdr:rowOff>162433</xdr:rowOff>
    </xdr:to>
    <xdr:cxnSp>
      <xdr:nvCxnSpPr>
        <xdr:cNvPr id="406" name="直線コネクタ 405"/>
        <xdr:cNvCxnSpPr/>
      </xdr:nvCxnSpPr>
      <xdr:spPr>
        <a:xfrm>
          <a:off x="7858125" y="134302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fLocksText="0">
      <xdr:nvSpPr>
        <xdr:cNvPr id="407" name="フローチャート: 判断 406"/>
        <xdr:cNvSpPr/>
      </xdr:nvSpPr>
      <xdr:spPr>
        <a:xfrm>
          <a:off x="8696325"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76</xdr:row>
      <xdr:rowOff>133350</xdr:rowOff>
    </xdr:from>
    <xdr:ext cx="533400" cy="257175"/>
    <xdr:sp>
      <xdr:nvSpPr>
        <xdr:cNvPr id="408" name="テキスト ボックス 407"/>
        <xdr:cNvSpPr txBox="1"/>
      </xdr:nvSpPr>
      <xdr:spPr>
        <a:xfrm>
          <a:off x="8477250" y="13163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40,457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60630</xdr:rowOff>
    </xdr:from>
    <xdr:to>
      <xdr:col>41</xdr:col>
      <xdr:colOff>50800</xdr:colOff>
      <xdr:row>78</xdr:row>
      <xdr:rowOff>161063</xdr:rowOff>
    </xdr:to>
    <xdr:cxnSp>
      <xdr:nvCxnSpPr>
        <xdr:cNvPr id="409" name="直線コネクタ 408"/>
        <xdr:cNvCxnSpPr/>
      </xdr:nvCxnSpPr>
      <xdr:spPr>
        <a:xfrm flipV="1">
          <a:off x="6972300" y="134302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fLocksText="0">
      <xdr:nvSpPr>
        <xdr:cNvPr id="410" name="フローチャート: 判断 409"/>
        <xdr:cNvSpPr/>
      </xdr:nvSpPr>
      <xdr:spPr>
        <a:xfrm>
          <a:off x="7810500" y="133826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78</xdr:row>
      <xdr:rowOff>104775</xdr:rowOff>
    </xdr:from>
    <xdr:ext cx="533400" cy="257175"/>
    <xdr:sp>
      <xdr:nvSpPr>
        <xdr:cNvPr id="411" name="テキスト ボックス 410"/>
        <xdr:cNvSpPr txBox="1"/>
      </xdr:nvSpPr>
      <xdr:spPr>
        <a:xfrm>
          <a:off x="7591425" y="13477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39,632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fLocksText="0">
      <xdr:nvSpPr>
        <xdr:cNvPr id="412" name="フローチャート: 判断 411"/>
        <xdr:cNvSpPr/>
      </xdr:nvSpPr>
      <xdr:spPr>
        <a:xfrm>
          <a:off x="6924675" y="134016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76</xdr:row>
      <xdr:rowOff>142875</xdr:rowOff>
    </xdr:from>
    <xdr:ext cx="533400" cy="257175"/>
    <xdr:sp>
      <xdr:nvSpPr>
        <xdr:cNvPr id="413" name="テキスト ボックス 412"/>
        <xdr:cNvSpPr txBox="1"/>
      </xdr:nvSpPr>
      <xdr:spPr>
        <a:xfrm>
          <a:off x="6696075" y="13173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36,178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4" name="テキスト ボックス 413"/>
        <xdr:cNvSpPr txBox="1"/>
      </xdr:nvSpPr>
      <xdr:spPr>
        <a:xfrm>
          <a:off x="102870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15" name="テキスト ボックス 414"/>
        <xdr:cNvSpPr txBox="1"/>
      </xdr:nvSpPr>
      <xdr:spPr>
        <a:xfrm>
          <a:off x="9448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16" name="テキスト ボックス 415"/>
        <xdr:cNvSpPr txBox="1"/>
      </xdr:nvSpPr>
      <xdr:spPr>
        <a:xfrm>
          <a:off x="8553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17" name="テキスト ボックス 416"/>
        <xdr:cNvSpPr txBox="1"/>
      </xdr:nvSpPr>
      <xdr:spPr>
        <a:xfrm>
          <a:off x="766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18" name="テキスト ボックス 417"/>
        <xdr:cNvSpPr txBox="1"/>
      </xdr:nvSpPr>
      <xdr:spPr>
        <a:xfrm>
          <a:off x="678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104533</xdr:rowOff>
    </xdr:from>
    <xdr:to>
      <xdr:col>55</xdr:col>
      <xdr:colOff>50800</xdr:colOff>
      <xdr:row>79</xdr:row>
      <xdr:rowOff>34683</xdr:rowOff>
    </xdr:to>
    <xdr:sp fLocksText="0">
      <xdr:nvSpPr>
        <xdr:cNvPr id="419" name="楕円 418"/>
        <xdr:cNvSpPr/>
      </xdr:nvSpPr>
      <xdr:spPr>
        <a:xfrm>
          <a:off x="10429875" y="13477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78</xdr:row>
      <xdr:rowOff>19050</xdr:rowOff>
    </xdr:from>
    <xdr:ext cx="533400" cy="257175"/>
    <xdr:sp>
      <xdr:nvSpPr>
        <xdr:cNvPr id="420" name="商工費該当値テキスト"/>
        <xdr:cNvSpPr txBox="1"/>
      </xdr:nvSpPr>
      <xdr:spPr>
        <a:xfrm>
          <a:off x="10525125" y="133921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15,897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81085</xdr:rowOff>
    </xdr:from>
    <xdr:to>
      <xdr:col>50</xdr:col>
      <xdr:colOff>165100</xdr:colOff>
      <xdr:row>79</xdr:row>
      <xdr:rowOff>11235</xdr:rowOff>
    </xdr:to>
    <xdr:sp fLocksText="0">
      <xdr:nvSpPr>
        <xdr:cNvPr id="421" name="楕円 420"/>
        <xdr:cNvSpPr/>
      </xdr:nvSpPr>
      <xdr:spPr>
        <a:xfrm>
          <a:off x="9591675" y="1345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79</xdr:row>
      <xdr:rowOff>0</xdr:rowOff>
    </xdr:from>
    <xdr:ext cx="533400" cy="257175"/>
    <xdr:sp>
      <xdr:nvSpPr>
        <xdr:cNvPr id="422" name="テキスト ボックス 421"/>
        <xdr:cNvSpPr txBox="1"/>
      </xdr:nvSpPr>
      <xdr:spPr>
        <a:xfrm>
          <a:off x="9363075" y="135445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111633</xdr:rowOff>
    </xdr:from>
    <xdr:to>
      <xdr:col>46</xdr:col>
      <xdr:colOff>38100</xdr:colOff>
      <xdr:row>79</xdr:row>
      <xdr:rowOff>41783</xdr:rowOff>
    </xdr:to>
    <xdr:sp fLocksText="0">
      <xdr:nvSpPr>
        <xdr:cNvPr id="423" name="楕円 422"/>
        <xdr:cNvSpPr/>
      </xdr:nvSpPr>
      <xdr:spPr>
        <a:xfrm>
          <a:off x="8696325" y="1348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79</xdr:row>
      <xdr:rowOff>28575</xdr:rowOff>
    </xdr:from>
    <xdr:ext cx="533400" cy="257175"/>
    <xdr:sp>
      <xdr:nvSpPr>
        <xdr:cNvPr id="424" name="テキスト ボックス 423"/>
        <xdr:cNvSpPr txBox="1"/>
      </xdr:nvSpPr>
      <xdr:spPr>
        <a:xfrm>
          <a:off x="8477250" y="13573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14,033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9830</xdr:rowOff>
    </xdr:from>
    <xdr:to>
      <xdr:col>41</xdr:col>
      <xdr:colOff>101600</xdr:colOff>
      <xdr:row>78</xdr:row>
      <xdr:rowOff>111430</xdr:rowOff>
    </xdr:to>
    <xdr:sp fLocksText="0">
      <xdr:nvSpPr>
        <xdr:cNvPr id="425" name="楕円 424"/>
        <xdr:cNvSpPr/>
      </xdr:nvSpPr>
      <xdr:spPr>
        <a:xfrm>
          <a:off x="7810500" y="133826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76</xdr:row>
      <xdr:rowOff>123825</xdr:rowOff>
    </xdr:from>
    <xdr:ext cx="533400" cy="257175"/>
    <xdr:sp>
      <xdr:nvSpPr>
        <xdr:cNvPr id="426" name="テキスト ボックス 425"/>
        <xdr:cNvSpPr txBox="1"/>
      </xdr:nvSpPr>
      <xdr:spPr>
        <a:xfrm>
          <a:off x="7591425" y="131540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40,753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110263</xdr:rowOff>
    </xdr:from>
    <xdr:to>
      <xdr:col>36</xdr:col>
      <xdr:colOff>165100</xdr:colOff>
      <xdr:row>79</xdr:row>
      <xdr:rowOff>40413</xdr:rowOff>
    </xdr:to>
    <xdr:sp fLocksText="0">
      <xdr:nvSpPr>
        <xdr:cNvPr id="427" name="楕円 426"/>
        <xdr:cNvSpPr/>
      </xdr:nvSpPr>
      <xdr:spPr>
        <a:xfrm>
          <a:off x="6924675" y="1348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79</xdr:row>
      <xdr:rowOff>28575</xdr:rowOff>
    </xdr:from>
    <xdr:ext cx="533400" cy="257175"/>
    <xdr:sp>
      <xdr:nvSpPr>
        <xdr:cNvPr id="428" name="テキスト ボックス 427"/>
        <xdr:cNvSpPr txBox="1"/>
      </xdr:nvSpPr>
      <xdr:spPr>
        <a:xfrm>
          <a:off x="6696075" y="135731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14,393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29" name="正方形/長方形 428"/>
        <xdr:cNvSpPr/>
      </xdr:nvSpPr>
      <xdr:spPr>
        <a:xfrm>
          <a:off x="660082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0" name="正方形/長方形 429"/>
        <xdr:cNvSpPr/>
      </xdr:nvSpPr>
      <xdr:spPr>
        <a:xfrm>
          <a:off x="6734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1" name="正方形/長方形 430"/>
        <xdr:cNvSpPr/>
      </xdr:nvSpPr>
      <xdr:spPr>
        <a:xfrm>
          <a:off x="6734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2" name="正方形/長方形 431"/>
        <xdr:cNvSpPr/>
      </xdr:nvSpPr>
      <xdr:spPr>
        <a:xfrm>
          <a:off x="7743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3" name="正方形/長方形 432"/>
        <xdr:cNvSpPr/>
      </xdr:nvSpPr>
      <xdr:spPr>
        <a:xfrm>
          <a:off x="7743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51,628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4" name="正方形/長方形 433"/>
        <xdr:cNvSpPr/>
      </xdr:nvSpPr>
      <xdr:spPr>
        <a:xfrm>
          <a:off x="888682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35" name="正方形/長方形 434"/>
        <xdr:cNvSpPr/>
      </xdr:nvSpPr>
      <xdr:spPr>
        <a:xfrm>
          <a:off x="888682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61,225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36" name="正方形/長方形 435"/>
        <xdr:cNvSpPr/>
      </xdr:nvSpPr>
      <xdr:spPr>
        <a:xfrm>
          <a:off x="660082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37" name="テキスト ボックス 436"/>
        <xdr:cNvSpPr txBox="1"/>
      </xdr:nvSpPr>
      <xdr:spPr>
        <a:xfrm>
          <a:off x="6562725"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xdr:nvCxnSpPr>
        <xdr:cNvPr id="438" name="直線コネクタ 437"/>
        <xdr:cNvCxnSpPr/>
      </xdr:nvCxnSpPr>
      <xdr:spPr>
        <a:xfrm>
          <a:off x="660082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xdr:nvCxnSpPr>
        <xdr:cNvPr id="439" name="直線コネクタ 438"/>
        <xdr:cNvCxnSpPr/>
      </xdr:nvCxnSpPr>
      <xdr:spPr>
        <a:xfrm>
          <a:off x="6600825" y="16944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97</xdr:row>
      <xdr:rowOff>171450</xdr:rowOff>
    </xdr:from>
    <xdr:ext cx="247650" cy="257175"/>
    <xdr:sp>
      <xdr:nvSpPr>
        <xdr:cNvPr id="440" name="テキスト ボックス 439"/>
        <xdr:cNvSpPr txBox="1"/>
      </xdr:nvSpPr>
      <xdr:spPr>
        <a:xfrm>
          <a:off x="6353175" y="16802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xdr:nvCxnSpPr>
        <xdr:cNvPr id="441" name="直線コネクタ 440"/>
        <xdr:cNvCxnSpPr/>
      </xdr:nvCxnSpPr>
      <xdr:spPr>
        <a:xfrm>
          <a:off x="6600825" y="16487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95</xdr:row>
      <xdr:rowOff>57150</xdr:rowOff>
    </xdr:from>
    <xdr:ext cx="600075" cy="257175"/>
    <xdr:sp>
      <xdr:nvSpPr>
        <xdr:cNvPr id="442" name="テキスト ボックス 441"/>
        <xdr:cNvSpPr txBox="1"/>
      </xdr:nvSpPr>
      <xdr:spPr>
        <a:xfrm>
          <a:off x="6000750" y="163449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xdr:nvCxnSpPr>
        <xdr:cNvPr id="443" name="直線コネクタ 442"/>
        <xdr:cNvCxnSpPr/>
      </xdr:nvCxnSpPr>
      <xdr:spPr>
        <a:xfrm>
          <a:off x="6600825" y="16030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92</xdr:row>
      <xdr:rowOff>114300</xdr:rowOff>
    </xdr:from>
    <xdr:ext cx="600075" cy="257175"/>
    <xdr:sp>
      <xdr:nvSpPr>
        <xdr:cNvPr id="444" name="テキスト ボックス 443"/>
        <xdr:cNvSpPr txBox="1"/>
      </xdr:nvSpPr>
      <xdr:spPr>
        <a:xfrm>
          <a:off x="6000750" y="158877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xdr:nvCxnSpPr>
        <xdr:cNvPr id="445" name="直線コネクタ 444"/>
        <xdr:cNvCxnSpPr/>
      </xdr:nvCxnSpPr>
      <xdr:spPr>
        <a:xfrm>
          <a:off x="6600825" y="15573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89</xdr:row>
      <xdr:rowOff>171450</xdr:rowOff>
    </xdr:from>
    <xdr:ext cx="600075" cy="257175"/>
    <xdr:sp>
      <xdr:nvSpPr>
        <xdr:cNvPr id="446" name="テキスト ボックス 445"/>
        <xdr:cNvSpPr txBox="1"/>
      </xdr:nvSpPr>
      <xdr:spPr>
        <a:xfrm>
          <a:off x="6000750" y="154305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xdr:nvCxnSpPr>
        <xdr:cNvPr id="447" name="直線コネクタ 446"/>
        <xdr:cNvCxnSpPr/>
      </xdr:nvCxnSpPr>
      <xdr:spPr>
        <a:xfrm>
          <a:off x="660082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87</xdr:row>
      <xdr:rowOff>57150</xdr:rowOff>
    </xdr:from>
    <xdr:ext cx="600075" cy="257175"/>
    <xdr:sp>
      <xdr:nvSpPr>
        <xdr:cNvPr id="448" name="テキスト ボックス 447"/>
        <xdr:cNvSpPr txBox="1"/>
      </xdr:nvSpPr>
      <xdr:spPr>
        <a:xfrm>
          <a:off x="600075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49" name="土木費グラフ枠"/>
        <xdr:cNvSpPr/>
      </xdr:nvSpPr>
      <xdr:spPr>
        <a:xfrm>
          <a:off x="660082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xdr:nvCxnSpPr>
        <xdr:cNvPr id="450" name="直線コネクタ 449"/>
        <xdr:cNvCxnSpPr/>
      </xdr:nvCxnSpPr>
      <xdr:spPr>
        <a:xfrm flipV="1">
          <a:off x="10477500" y="15621000"/>
          <a:ext cx="0" cy="12287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98</xdr:row>
      <xdr:rowOff>57150</xdr:rowOff>
    </xdr:from>
    <xdr:ext cx="533400" cy="257175"/>
    <xdr:sp>
      <xdr:nvSpPr>
        <xdr:cNvPr id="451" name="土木費最小値テキスト"/>
        <xdr:cNvSpPr txBox="1"/>
      </xdr:nvSpPr>
      <xdr:spPr>
        <a:xfrm>
          <a:off x="10525125" y="16859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18,622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xdr:nvCxnSpPr>
        <xdr:cNvPr id="452" name="直線コネクタ 451"/>
        <xdr:cNvCxnSpPr/>
      </xdr:nvCxnSpPr>
      <xdr:spPr>
        <a:xfrm>
          <a:off x="10391775" y="16859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89</xdr:row>
      <xdr:rowOff>142875</xdr:rowOff>
    </xdr:from>
    <xdr:ext cx="600075" cy="257175"/>
    <xdr:sp>
      <xdr:nvSpPr>
        <xdr:cNvPr id="453" name="土木費最大値テキスト"/>
        <xdr:cNvSpPr txBox="1"/>
      </xdr:nvSpPr>
      <xdr:spPr>
        <a:xfrm>
          <a:off x="10525125" y="154019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287,868</a:t>
          </a:r>
          <a:endParaRPr altLang="en-US" lang="ja-JP"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xdr:nvCxnSpPr>
        <xdr:cNvPr id="454" name="直線コネクタ 453"/>
        <xdr:cNvCxnSpPr/>
      </xdr:nvCxnSpPr>
      <xdr:spPr>
        <a:xfrm>
          <a:off x="10391775" y="15621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91968</xdr:rowOff>
    </xdr:from>
    <xdr:to>
      <xdr:col>55</xdr:col>
      <xdr:colOff>0</xdr:colOff>
      <xdr:row>97</xdr:row>
      <xdr:rowOff>114078</xdr:rowOff>
    </xdr:to>
    <xdr:cxnSp>
      <xdr:nvCxnSpPr>
        <xdr:cNvPr id="455" name="直線コネクタ 454"/>
        <xdr:cNvCxnSpPr/>
      </xdr:nvCxnSpPr>
      <xdr:spPr>
        <a:xfrm flipV="1">
          <a:off x="9639300" y="167259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95</xdr:row>
      <xdr:rowOff>57150</xdr:rowOff>
    </xdr:from>
    <xdr:ext cx="533400" cy="257175"/>
    <xdr:sp>
      <xdr:nvSpPr>
        <xdr:cNvPr id="456" name="土木費平均値テキスト"/>
        <xdr:cNvSpPr txBox="1"/>
      </xdr:nvSpPr>
      <xdr:spPr>
        <a:xfrm>
          <a:off x="10525125" y="163449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87,577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fLocksText="0">
      <xdr:nvSpPr>
        <xdr:cNvPr id="457" name="フローチャート: 判断 456"/>
        <xdr:cNvSpPr/>
      </xdr:nvSpPr>
      <xdr:spPr>
        <a:xfrm>
          <a:off x="10429875" y="16487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45</xdr:col>
      <xdr:colOff>177800</xdr:colOff>
      <xdr:row>97</xdr:row>
      <xdr:rowOff>102521</xdr:rowOff>
    </xdr:from>
    <xdr:to>
      <xdr:col>50</xdr:col>
      <xdr:colOff>114300</xdr:colOff>
      <xdr:row>97</xdr:row>
      <xdr:rowOff>114078</xdr:rowOff>
    </xdr:to>
    <xdr:cxnSp>
      <xdr:nvCxnSpPr>
        <xdr:cNvPr id="458" name="直線コネクタ 457"/>
        <xdr:cNvCxnSpPr/>
      </xdr:nvCxnSpPr>
      <xdr:spPr>
        <a:xfrm>
          <a:off x="8753475" y="167354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fLocksText="0">
      <xdr:nvSpPr>
        <xdr:cNvPr id="459" name="フローチャート: 判断 458"/>
        <xdr:cNvSpPr/>
      </xdr:nvSpPr>
      <xdr:spPr>
        <a:xfrm>
          <a:off x="9591675"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95</xdr:row>
      <xdr:rowOff>0</xdr:rowOff>
    </xdr:from>
    <xdr:ext cx="533400" cy="257175"/>
    <xdr:sp>
      <xdr:nvSpPr>
        <xdr:cNvPr id="460" name="テキスト ボックス 459"/>
        <xdr:cNvSpPr txBox="1"/>
      </xdr:nvSpPr>
      <xdr:spPr>
        <a:xfrm>
          <a:off x="9363075" y="16287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81,973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71197</xdr:rowOff>
    </xdr:from>
    <xdr:to>
      <xdr:col>45</xdr:col>
      <xdr:colOff>177800</xdr:colOff>
      <xdr:row>97</xdr:row>
      <xdr:rowOff>102521</xdr:rowOff>
    </xdr:to>
    <xdr:cxnSp>
      <xdr:nvCxnSpPr>
        <xdr:cNvPr id="461" name="直線コネクタ 460"/>
        <xdr:cNvCxnSpPr/>
      </xdr:nvCxnSpPr>
      <xdr:spPr>
        <a:xfrm>
          <a:off x="7858125" y="166973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fLocksText="0">
      <xdr:nvSpPr>
        <xdr:cNvPr id="462" name="フローチャート: 判断 461"/>
        <xdr:cNvSpPr/>
      </xdr:nvSpPr>
      <xdr:spPr>
        <a:xfrm>
          <a:off x="8696325" y="16516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95</xdr:row>
      <xdr:rowOff>0</xdr:rowOff>
    </xdr:from>
    <xdr:ext cx="533400" cy="257175"/>
    <xdr:sp>
      <xdr:nvSpPr>
        <xdr:cNvPr id="463" name="テキスト ボックス 462"/>
        <xdr:cNvSpPr txBox="1"/>
      </xdr:nvSpPr>
      <xdr:spPr>
        <a:xfrm>
          <a:off x="8477250" y="162877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82,766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34992</xdr:rowOff>
    </xdr:from>
    <xdr:to>
      <xdr:col>41</xdr:col>
      <xdr:colOff>50800</xdr:colOff>
      <xdr:row>97</xdr:row>
      <xdr:rowOff>71197</xdr:rowOff>
    </xdr:to>
    <xdr:cxnSp>
      <xdr:nvCxnSpPr>
        <xdr:cNvPr id="464" name="直線コネクタ 463"/>
        <xdr:cNvCxnSpPr/>
      </xdr:nvCxnSpPr>
      <xdr:spPr>
        <a:xfrm>
          <a:off x="6972300" y="166687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fLocksText="0">
      <xdr:nvSpPr>
        <xdr:cNvPr id="465" name="フローチャート: 判断 464"/>
        <xdr:cNvSpPr/>
      </xdr:nvSpPr>
      <xdr:spPr>
        <a:xfrm>
          <a:off x="7810500" y="16535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95</xdr:row>
      <xdr:rowOff>19050</xdr:rowOff>
    </xdr:from>
    <xdr:ext cx="533400" cy="257175"/>
    <xdr:sp>
      <xdr:nvSpPr>
        <xdr:cNvPr id="466" name="テキスト ボックス 465"/>
        <xdr:cNvSpPr txBox="1"/>
      </xdr:nvSpPr>
      <xdr:spPr>
        <a:xfrm>
          <a:off x="7591425" y="16306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78,337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fLocksText="0">
      <xdr:nvSpPr>
        <xdr:cNvPr id="467" name="フローチャート: 判断 466"/>
        <xdr:cNvSpPr/>
      </xdr:nvSpPr>
      <xdr:spPr>
        <a:xfrm>
          <a:off x="6924675" y="1646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94</xdr:row>
      <xdr:rowOff>133350</xdr:rowOff>
    </xdr:from>
    <xdr:ext cx="533400" cy="257175"/>
    <xdr:sp>
      <xdr:nvSpPr>
        <xdr:cNvPr id="468" name="テキスト ボックス 467"/>
        <xdr:cNvSpPr txBox="1"/>
      </xdr:nvSpPr>
      <xdr:spPr>
        <a:xfrm>
          <a:off x="6696075" y="162496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91,442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69" name="テキスト ボックス 468"/>
        <xdr:cNvSpPr txBox="1"/>
      </xdr:nvSpPr>
      <xdr:spPr>
        <a:xfrm>
          <a:off x="102870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70" name="テキスト ボックス 469"/>
        <xdr:cNvSpPr txBox="1"/>
      </xdr:nvSpPr>
      <xdr:spPr>
        <a:xfrm>
          <a:off x="9448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71" name="テキスト ボックス 470"/>
        <xdr:cNvSpPr txBox="1"/>
      </xdr:nvSpPr>
      <xdr:spPr>
        <a:xfrm>
          <a:off x="8553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72" name="テキスト ボックス 471"/>
        <xdr:cNvSpPr txBox="1"/>
      </xdr:nvSpPr>
      <xdr:spPr>
        <a:xfrm>
          <a:off x="766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73" name="テキスト ボックス 472"/>
        <xdr:cNvSpPr txBox="1"/>
      </xdr:nvSpPr>
      <xdr:spPr>
        <a:xfrm>
          <a:off x="678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41168</xdr:rowOff>
    </xdr:from>
    <xdr:to>
      <xdr:col>55</xdr:col>
      <xdr:colOff>50800</xdr:colOff>
      <xdr:row>97</xdr:row>
      <xdr:rowOff>142768</xdr:rowOff>
    </xdr:to>
    <xdr:sp fLocksText="0">
      <xdr:nvSpPr>
        <xdr:cNvPr id="474" name="楕円 473"/>
        <xdr:cNvSpPr/>
      </xdr:nvSpPr>
      <xdr:spPr>
        <a:xfrm>
          <a:off x="10429875" y="16668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55</xdr:col>
      <xdr:colOff>47625</xdr:colOff>
      <xdr:row>97</xdr:row>
      <xdr:rowOff>19050</xdr:rowOff>
    </xdr:from>
    <xdr:ext cx="533400" cy="257175"/>
    <xdr:sp>
      <xdr:nvSpPr>
        <xdr:cNvPr id="475" name="土木費該当値テキスト"/>
        <xdr:cNvSpPr txBox="1"/>
      </xdr:nvSpPr>
      <xdr:spPr>
        <a:xfrm>
          <a:off x="10525125" y="16649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47,940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63278</xdr:rowOff>
    </xdr:from>
    <xdr:to>
      <xdr:col>50</xdr:col>
      <xdr:colOff>165100</xdr:colOff>
      <xdr:row>97</xdr:row>
      <xdr:rowOff>164878</xdr:rowOff>
    </xdr:to>
    <xdr:sp fLocksText="0">
      <xdr:nvSpPr>
        <xdr:cNvPr id="476" name="楕円 475"/>
        <xdr:cNvSpPr/>
      </xdr:nvSpPr>
      <xdr:spPr>
        <a:xfrm>
          <a:off x="9591675" y="1669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49</xdr:col>
      <xdr:colOff>28575</xdr:colOff>
      <xdr:row>97</xdr:row>
      <xdr:rowOff>152400</xdr:rowOff>
    </xdr:from>
    <xdr:ext cx="533400" cy="257175"/>
    <xdr:sp>
      <xdr:nvSpPr>
        <xdr:cNvPr id="477" name="テキスト ボックス 476"/>
        <xdr:cNvSpPr txBox="1"/>
      </xdr:nvSpPr>
      <xdr:spPr>
        <a:xfrm>
          <a:off x="9363075" y="167830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43,104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51721</xdr:rowOff>
    </xdr:from>
    <xdr:to>
      <xdr:col>46</xdr:col>
      <xdr:colOff>38100</xdr:colOff>
      <xdr:row>97</xdr:row>
      <xdr:rowOff>153321</xdr:rowOff>
    </xdr:to>
    <xdr:sp fLocksText="0">
      <xdr:nvSpPr>
        <xdr:cNvPr id="478" name="楕円 477"/>
        <xdr:cNvSpPr/>
      </xdr:nvSpPr>
      <xdr:spPr>
        <a:xfrm>
          <a:off x="8696325"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44</xdr:col>
      <xdr:colOff>95250</xdr:colOff>
      <xdr:row>97</xdr:row>
      <xdr:rowOff>142875</xdr:rowOff>
    </xdr:from>
    <xdr:ext cx="533400" cy="257175"/>
    <xdr:sp>
      <xdr:nvSpPr>
        <xdr:cNvPr id="479" name="テキスト ボックス 478"/>
        <xdr:cNvSpPr txBox="1"/>
      </xdr:nvSpPr>
      <xdr:spPr>
        <a:xfrm>
          <a:off x="8477250" y="167735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45,632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20397</xdr:rowOff>
    </xdr:from>
    <xdr:to>
      <xdr:col>41</xdr:col>
      <xdr:colOff>101600</xdr:colOff>
      <xdr:row>97</xdr:row>
      <xdr:rowOff>121997</xdr:rowOff>
    </xdr:to>
    <xdr:sp fLocksText="0">
      <xdr:nvSpPr>
        <xdr:cNvPr id="480" name="楕円 479"/>
        <xdr:cNvSpPr/>
      </xdr:nvSpPr>
      <xdr:spPr>
        <a:xfrm>
          <a:off x="7810500" y="16649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39</xdr:col>
      <xdr:colOff>161925</xdr:colOff>
      <xdr:row>97</xdr:row>
      <xdr:rowOff>114300</xdr:rowOff>
    </xdr:from>
    <xdr:ext cx="533400" cy="257175"/>
    <xdr:sp>
      <xdr:nvSpPr>
        <xdr:cNvPr id="481" name="テキスト ボックス 480"/>
        <xdr:cNvSpPr txBox="1"/>
      </xdr:nvSpPr>
      <xdr:spPr>
        <a:xfrm>
          <a:off x="7591425" y="167449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52,483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155642</xdr:rowOff>
    </xdr:from>
    <xdr:to>
      <xdr:col>36</xdr:col>
      <xdr:colOff>165100</xdr:colOff>
      <xdr:row>97</xdr:row>
      <xdr:rowOff>85792</xdr:rowOff>
    </xdr:to>
    <xdr:sp fLocksText="0">
      <xdr:nvSpPr>
        <xdr:cNvPr id="482" name="楕円 481"/>
        <xdr:cNvSpPr/>
      </xdr:nvSpPr>
      <xdr:spPr>
        <a:xfrm>
          <a:off x="6924675" y="16611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35</xdr:col>
      <xdr:colOff>28575</xdr:colOff>
      <xdr:row>97</xdr:row>
      <xdr:rowOff>76200</xdr:rowOff>
    </xdr:from>
    <xdr:ext cx="533400" cy="257175"/>
    <xdr:sp>
      <xdr:nvSpPr>
        <xdr:cNvPr id="483" name="テキスト ボックス 482"/>
        <xdr:cNvSpPr txBox="1"/>
      </xdr:nvSpPr>
      <xdr:spPr>
        <a:xfrm>
          <a:off x="6696075" y="167068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60,402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84" name="正方形/長方形 483"/>
        <xdr:cNvSpPr/>
      </xdr:nvSpPr>
      <xdr:spPr>
        <a:xfrm>
          <a:off x="12449175"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85" name="正方形/長方形 484"/>
        <xdr:cNvSpPr/>
      </xdr:nvSpPr>
      <xdr:spPr>
        <a:xfrm>
          <a:off x="12573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86" name="正方形/長方形 485"/>
        <xdr:cNvSpPr/>
      </xdr:nvSpPr>
      <xdr:spPr>
        <a:xfrm>
          <a:off x="12573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87" name="正方形/長方形 486"/>
        <xdr:cNvSpPr/>
      </xdr:nvSpPr>
      <xdr:spPr>
        <a:xfrm>
          <a:off x="13592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88" name="正方形/長方形 487"/>
        <xdr:cNvSpPr/>
      </xdr:nvSpPr>
      <xdr:spPr>
        <a:xfrm>
          <a:off x="13592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15,632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89" name="正方形/長方形 488"/>
        <xdr:cNvSpPr/>
      </xdr:nvSpPr>
      <xdr:spPr>
        <a:xfrm>
          <a:off x="1473517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490" name="正方形/長方形 489"/>
        <xdr:cNvSpPr/>
      </xdr:nvSpPr>
      <xdr:spPr>
        <a:xfrm>
          <a:off x="1473517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17,293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491" name="正方形/長方形 490"/>
        <xdr:cNvSpPr/>
      </xdr:nvSpPr>
      <xdr:spPr>
        <a:xfrm>
          <a:off x="12449175"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492" name="テキスト ボックス 491"/>
        <xdr:cNvSpPr txBox="1"/>
      </xdr:nvSpPr>
      <xdr:spPr>
        <a:xfrm>
          <a:off x="1240155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xdr:nvCxnSpPr>
        <xdr:cNvPr id="493" name="直線コネクタ 492"/>
        <xdr:cNvCxnSpPr/>
      </xdr:nvCxnSpPr>
      <xdr:spPr>
        <a:xfrm>
          <a:off x="12449175"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40</xdr:row>
      <xdr:rowOff>114300</xdr:rowOff>
    </xdr:from>
    <xdr:ext cx="247650" cy="257175"/>
    <xdr:sp>
      <xdr:nvSpPr>
        <xdr:cNvPr id="494" name="テキスト ボックス 493"/>
        <xdr:cNvSpPr txBox="1"/>
      </xdr:nvSpPr>
      <xdr:spPr>
        <a:xfrm>
          <a:off x="12192000" y="6972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xdr:nvCxnSpPr>
        <xdr:cNvPr id="495" name="直線コネクタ 494"/>
        <xdr:cNvCxnSpPr/>
      </xdr:nvCxnSpPr>
      <xdr:spPr>
        <a:xfrm>
          <a:off x="12449175" y="6781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38</xdr:row>
      <xdr:rowOff>123825</xdr:rowOff>
    </xdr:from>
    <xdr:ext cx="533400" cy="257175"/>
    <xdr:sp>
      <xdr:nvSpPr>
        <xdr:cNvPr id="496" name="テキスト ボックス 495"/>
        <xdr:cNvSpPr txBox="1"/>
      </xdr:nvSpPr>
      <xdr:spPr>
        <a:xfrm>
          <a:off x="11906250" y="66389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xdr:nvCxnSpPr>
        <xdr:cNvPr id="497" name="直線コネクタ 496"/>
        <xdr:cNvCxnSpPr/>
      </xdr:nvCxnSpPr>
      <xdr:spPr>
        <a:xfrm>
          <a:off x="12449175" y="6457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36</xdr:row>
      <xdr:rowOff>142875</xdr:rowOff>
    </xdr:from>
    <xdr:ext cx="533400" cy="257175"/>
    <xdr:sp>
      <xdr:nvSpPr>
        <xdr:cNvPr id="498" name="テキスト ボックス 497"/>
        <xdr:cNvSpPr txBox="1"/>
      </xdr:nvSpPr>
      <xdr:spPr>
        <a:xfrm>
          <a:off x="11906250" y="6315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xdr:nvCxnSpPr>
        <xdr:cNvPr id="499" name="直線コネクタ 498"/>
        <xdr:cNvCxnSpPr/>
      </xdr:nvCxnSpPr>
      <xdr:spPr>
        <a:xfrm>
          <a:off x="12449175" y="6134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34</xdr:row>
      <xdr:rowOff>161925</xdr:rowOff>
    </xdr:from>
    <xdr:ext cx="533400" cy="257175"/>
    <xdr:sp>
      <xdr:nvSpPr>
        <xdr:cNvPr id="500" name="テキスト ボックス 499"/>
        <xdr:cNvSpPr txBox="1"/>
      </xdr:nvSpPr>
      <xdr:spPr>
        <a:xfrm>
          <a:off x="11906250" y="5991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xdr:nvCxnSpPr>
        <xdr:cNvPr id="501" name="直線コネクタ 500"/>
        <xdr:cNvCxnSpPr/>
      </xdr:nvCxnSpPr>
      <xdr:spPr>
        <a:xfrm>
          <a:off x="12449175"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33</xdr:row>
      <xdr:rowOff>9525</xdr:rowOff>
    </xdr:from>
    <xdr:ext cx="533400" cy="257175"/>
    <xdr:sp>
      <xdr:nvSpPr>
        <xdr:cNvPr id="502" name="テキスト ボックス 501"/>
        <xdr:cNvSpPr txBox="1"/>
      </xdr:nvSpPr>
      <xdr:spPr>
        <a:xfrm>
          <a:off x="11906250" y="5667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xdr:nvCxnSpPr>
        <xdr:cNvPr id="503" name="直線コネクタ 502"/>
        <xdr:cNvCxnSpPr/>
      </xdr:nvCxnSpPr>
      <xdr:spPr>
        <a:xfrm>
          <a:off x="12449175" y="5476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31</xdr:row>
      <xdr:rowOff>19050</xdr:rowOff>
    </xdr:from>
    <xdr:ext cx="600075" cy="257175"/>
    <xdr:sp>
      <xdr:nvSpPr>
        <xdr:cNvPr id="504" name="テキスト ボックス 503"/>
        <xdr:cNvSpPr txBox="1"/>
      </xdr:nvSpPr>
      <xdr:spPr>
        <a:xfrm>
          <a:off x="11849100" y="5334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xdr:nvCxnSpPr>
        <xdr:cNvPr id="505" name="直線コネクタ 504"/>
        <xdr:cNvCxnSpPr/>
      </xdr:nvCxnSpPr>
      <xdr:spPr>
        <a:xfrm>
          <a:off x="12449175" y="5153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29</xdr:row>
      <xdr:rowOff>38100</xdr:rowOff>
    </xdr:from>
    <xdr:ext cx="600075" cy="257175"/>
    <xdr:sp>
      <xdr:nvSpPr>
        <xdr:cNvPr id="506" name="テキスト ボックス 505"/>
        <xdr:cNvSpPr txBox="1"/>
      </xdr:nvSpPr>
      <xdr:spPr>
        <a:xfrm>
          <a:off x="11849100" y="5010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xdr:nvCxnSpPr>
        <xdr:cNvPr id="507" name="直線コネクタ 506"/>
        <xdr:cNvCxnSpPr/>
      </xdr:nvCxnSpPr>
      <xdr:spPr>
        <a:xfrm>
          <a:off x="12449175"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27</xdr:row>
      <xdr:rowOff>57150</xdr:rowOff>
    </xdr:from>
    <xdr:ext cx="600075" cy="257175"/>
    <xdr:sp>
      <xdr:nvSpPr>
        <xdr:cNvPr id="508" name="テキスト ボックス 507"/>
        <xdr:cNvSpPr txBox="1"/>
      </xdr:nvSpPr>
      <xdr:spPr>
        <a:xfrm>
          <a:off x="11849100" y="468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09" name="消防費グラフ枠"/>
        <xdr:cNvSpPr/>
      </xdr:nvSpPr>
      <xdr:spPr>
        <a:xfrm>
          <a:off x="12449175"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xdr:nvCxnSpPr>
        <xdr:cNvPr id="510" name="直線コネクタ 509"/>
        <xdr:cNvCxnSpPr/>
      </xdr:nvCxnSpPr>
      <xdr:spPr>
        <a:xfrm flipV="1">
          <a:off x="16316325" y="5372100"/>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114300</xdr:rowOff>
    </xdr:from>
    <xdr:ext cx="533400" cy="257175"/>
    <xdr:sp>
      <xdr:nvSpPr>
        <xdr:cNvPr id="511" name="消防費最小値テキスト"/>
        <xdr:cNvSpPr txBox="1"/>
      </xdr:nvSpPr>
      <xdr:spPr>
        <a:xfrm>
          <a:off x="16363950" y="68008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19,208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xdr:nvCxnSpPr>
        <xdr:cNvPr id="512" name="直線コネクタ 511"/>
        <xdr:cNvCxnSpPr/>
      </xdr:nvCxnSpPr>
      <xdr:spPr>
        <a:xfrm>
          <a:off x="16230600" y="6800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30</xdr:row>
      <xdr:rowOff>9525</xdr:rowOff>
    </xdr:from>
    <xdr:ext cx="600075" cy="257175"/>
    <xdr:sp>
      <xdr:nvSpPr>
        <xdr:cNvPr id="513" name="消防費最大値テキスト"/>
        <xdr:cNvSpPr txBox="1"/>
      </xdr:nvSpPr>
      <xdr:spPr>
        <a:xfrm>
          <a:off x="16363950" y="5153025"/>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106,488</a:t>
          </a:r>
          <a:endParaRPr altLang="en-US" lang="ja-JP"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xdr:nvCxnSpPr>
        <xdr:cNvPr id="514" name="直線コネクタ 513"/>
        <xdr:cNvCxnSpPr/>
      </xdr:nvCxnSpPr>
      <xdr:spPr>
        <a:xfrm>
          <a:off x="16230600" y="5372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97196</xdr:rowOff>
    </xdr:from>
    <xdr:to>
      <xdr:col>85</xdr:col>
      <xdr:colOff>127000</xdr:colOff>
      <xdr:row>39</xdr:row>
      <xdr:rowOff>122914</xdr:rowOff>
    </xdr:to>
    <xdr:cxnSp>
      <xdr:nvCxnSpPr>
        <xdr:cNvPr id="515" name="直線コネクタ 514"/>
        <xdr:cNvCxnSpPr/>
      </xdr:nvCxnSpPr>
      <xdr:spPr>
        <a:xfrm flipV="1">
          <a:off x="15478125" y="67818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95250</xdr:rowOff>
    </xdr:from>
    <xdr:ext cx="533400" cy="257175"/>
    <xdr:sp>
      <xdr:nvSpPr>
        <xdr:cNvPr id="516" name="消防費平均値テキスト"/>
        <xdr:cNvSpPr txBox="1"/>
      </xdr:nvSpPr>
      <xdr:spPr>
        <a:xfrm>
          <a:off x="16363950" y="62674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39,506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fLocksText="0">
      <xdr:nvSpPr>
        <xdr:cNvPr id="517" name="フローチャート: 判断 516"/>
        <xdr:cNvSpPr/>
      </xdr:nvSpPr>
      <xdr:spPr>
        <a:xfrm>
          <a:off x="16268700" y="6419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39</xdr:row>
      <xdr:rowOff>122914</xdr:rowOff>
    </xdr:from>
    <xdr:to>
      <xdr:col>81</xdr:col>
      <xdr:colOff>50800</xdr:colOff>
      <xdr:row>39</xdr:row>
      <xdr:rowOff>126817</xdr:rowOff>
    </xdr:to>
    <xdr:cxnSp>
      <xdr:nvCxnSpPr>
        <xdr:cNvPr id="518" name="直線コネクタ 517"/>
        <xdr:cNvCxnSpPr/>
      </xdr:nvCxnSpPr>
      <xdr:spPr>
        <a:xfrm flipV="1">
          <a:off x="14592300" y="68103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fLocksText="0">
      <xdr:nvSpPr>
        <xdr:cNvPr id="519" name="フローチャート: 判断 518"/>
        <xdr:cNvSpPr/>
      </xdr:nvSpPr>
      <xdr:spPr>
        <a:xfrm>
          <a:off x="15430500" y="6429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36</xdr:row>
      <xdr:rowOff>28575</xdr:rowOff>
    </xdr:from>
    <xdr:ext cx="533400" cy="257175"/>
    <xdr:sp>
      <xdr:nvSpPr>
        <xdr:cNvPr id="520" name="テキスト ボックス 519"/>
        <xdr:cNvSpPr txBox="1"/>
      </xdr:nvSpPr>
      <xdr:spPr>
        <a:xfrm>
          <a:off x="15211425" y="620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38,687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126817</xdr:rowOff>
    </xdr:from>
    <xdr:to>
      <xdr:col>76</xdr:col>
      <xdr:colOff>114300</xdr:colOff>
      <xdr:row>39</xdr:row>
      <xdr:rowOff>129838</xdr:rowOff>
    </xdr:to>
    <xdr:cxnSp>
      <xdr:nvCxnSpPr>
        <xdr:cNvPr id="521" name="直線コネクタ 520"/>
        <xdr:cNvCxnSpPr/>
      </xdr:nvCxnSpPr>
      <xdr:spPr>
        <a:xfrm flipV="1">
          <a:off x="13706475" y="68103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fLocksText="0">
      <xdr:nvSpPr>
        <xdr:cNvPr id="522" name="フローチャート: 判断 521"/>
        <xdr:cNvSpPr/>
      </xdr:nvSpPr>
      <xdr:spPr>
        <a:xfrm>
          <a:off x="14544675" y="6438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36</xdr:row>
      <xdr:rowOff>47625</xdr:rowOff>
    </xdr:from>
    <xdr:ext cx="533400" cy="257175"/>
    <xdr:sp>
      <xdr:nvSpPr>
        <xdr:cNvPr id="523" name="テキスト ボックス 522"/>
        <xdr:cNvSpPr txBox="1"/>
      </xdr:nvSpPr>
      <xdr:spPr>
        <a:xfrm>
          <a:off x="14316075" y="62198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37,902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100119</xdr:rowOff>
    </xdr:from>
    <xdr:to>
      <xdr:col>71</xdr:col>
      <xdr:colOff>177800</xdr:colOff>
      <xdr:row>39</xdr:row>
      <xdr:rowOff>129838</xdr:rowOff>
    </xdr:to>
    <xdr:cxnSp>
      <xdr:nvCxnSpPr>
        <xdr:cNvPr id="524" name="直線コネクタ 523"/>
        <xdr:cNvCxnSpPr/>
      </xdr:nvCxnSpPr>
      <xdr:spPr>
        <a:xfrm>
          <a:off x="12811125" y="679132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fLocksText="0">
      <xdr:nvSpPr>
        <xdr:cNvPr id="525" name="フローチャート: 判断 524"/>
        <xdr:cNvSpPr/>
      </xdr:nvSpPr>
      <xdr:spPr>
        <a:xfrm>
          <a:off x="13649325" y="6419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36</xdr:row>
      <xdr:rowOff>28575</xdr:rowOff>
    </xdr:from>
    <xdr:ext cx="533400" cy="257175"/>
    <xdr:sp>
      <xdr:nvSpPr>
        <xdr:cNvPr id="526" name="テキスト ボックス 525"/>
        <xdr:cNvSpPr txBox="1"/>
      </xdr:nvSpPr>
      <xdr:spPr>
        <a:xfrm>
          <a:off x="13430250" y="620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39,155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fLocksText="0">
      <xdr:nvSpPr>
        <xdr:cNvPr id="527" name="フローチャート: 判断 526"/>
        <xdr:cNvSpPr/>
      </xdr:nvSpPr>
      <xdr:spPr>
        <a:xfrm>
          <a:off x="12763500" y="6467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36</xdr:row>
      <xdr:rowOff>66675</xdr:rowOff>
    </xdr:from>
    <xdr:ext cx="533400" cy="257175"/>
    <xdr:sp>
      <xdr:nvSpPr>
        <xdr:cNvPr id="528" name="テキスト ボックス 527"/>
        <xdr:cNvSpPr txBox="1"/>
      </xdr:nvSpPr>
      <xdr:spPr>
        <a:xfrm>
          <a:off x="12544425" y="62388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36,615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29" name="テキスト ボックス 528"/>
        <xdr:cNvSpPr txBox="1"/>
      </xdr:nvSpPr>
      <xdr:spPr>
        <a:xfrm>
          <a:off x="161258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0" name="テキスト ボックス 529"/>
        <xdr:cNvSpPr txBox="1"/>
      </xdr:nvSpPr>
      <xdr:spPr>
        <a:xfrm>
          <a:off x="15287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1" name="テキスト ボックス 530"/>
        <xdr:cNvSpPr txBox="1"/>
      </xdr:nvSpPr>
      <xdr:spPr>
        <a:xfrm>
          <a:off x="14401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2" name="テキスト ボックス 531"/>
        <xdr:cNvSpPr txBox="1"/>
      </xdr:nvSpPr>
      <xdr:spPr>
        <a:xfrm>
          <a:off x="1350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3" name="テキスト ボックス 532"/>
        <xdr:cNvSpPr txBox="1"/>
      </xdr:nvSpPr>
      <xdr:spPr>
        <a:xfrm>
          <a:off x="1262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46396</xdr:rowOff>
    </xdr:from>
    <xdr:to>
      <xdr:col>85</xdr:col>
      <xdr:colOff>177800</xdr:colOff>
      <xdr:row>39</xdr:row>
      <xdr:rowOff>147996</xdr:rowOff>
    </xdr:to>
    <xdr:sp fLocksText="0">
      <xdr:nvSpPr>
        <xdr:cNvPr id="534" name="楕円 533"/>
        <xdr:cNvSpPr/>
      </xdr:nvSpPr>
      <xdr:spPr>
        <a:xfrm>
          <a:off x="162687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38</xdr:row>
      <xdr:rowOff>133350</xdr:rowOff>
    </xdr:from>
    <xdr:ext cx="533400" cy="257175"/>
    <xdr:sp>
      <xdr:nvSpPr>
        <xdr:cNvPr id="535" name="消防費該当値テキスト"/>
        <xdr:cNvSpPr txBox="1"/>
      </xdr:nvSpPr>
      <xdr:spPr>
        <a:xfrm>
          <a:off x="16363950" y="66484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20,103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72114</xdr:rowOff>
    </xdr:from>
    <xdr:to>
      <xdr:col>81</xdr:col>
      <xdr:colOff>101600</xdr:colOff>
      <xdr:row>40</xdr:row>
      <xdr:rowOff>2264</xdr:rowOff>
    </xdr:to>
    <xdr:sp fLocksText="0">
      <xdr:nvSpPr>
        <xdr:cNvPr id="536" name="楕円 535"/>
        <xdr:cNvSpPr/>
      </xdr:nvSpPr>
      <xdr:spPr>
        <a:xfrm>
          <a:off x="15430500" y="6762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39</xdr:row>
      <xdr:rowOff>161925</xdr:rowOff>
    </xdr:from>
    <xdr:ext cx="533400" cy="257175"/>
    <xdr:sp>
      <xdr:nvSpPr>
        <xdr:cNvPr id="537" name="テキスト ボックス 536"/>
        <xdr:cNvSpPr txBox="1"/>
      </xdr:nvSpPr>
      <xdr:spPr>
        <a:xfrm>
          <a:off x="15211425" y="68484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18,528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76017</xdr:rowOff>
    </xdr:from>
    <xdr:to>
      <xdr:col>76</xdr:col>
      <xdr:colOff>165100</xdr:colOff>
      <xdr:row>40</xdr:row>
      <xdr:rowOff>6167</xdr:rowOff>
    </xdr:to>
    <xdr:sp fLocksText="0">
      <xdr:nvSpPr>
        <xdr:cNvPr id="538" name="楕円 537"/>
        <xdr:cNvSpPr/>
      </xdr:nvSpPr>
      <xdr:spPr>
        <a:xfrm>
          <a:off x="14544675" y="6762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39</xdr:row>
      <xdr:rowOff>171450</xdr:rowOff>
    </xdr:from>
    <xdr:ext cx="533400" cy="257175"/>
    <xdr:sp>
      <xdr:nvSpPr>
        <xdr:cNvPr id="539" name="テキスト ボックス 538"/>
        <xdr:cNvSpPr txBox="1"/>
      </xdr:nvSpPr>
      <xdr:spPr>
        <a:xfrm>
          <a:off x="14316075" y="6858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18,289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79038</xdr:rowOff>
    </xdr:from>
    <xdr:to>
      <xdr:col>72</xdr:col>
      <xdr:colOff>38100</xdr:colOff>
      <xdr:row>40</xdr:row>
      <xdr:rowOff>9188</xdr:rowOff>
    </xdr:to>
    <xdr:sp fLocksText="0">
      <xdr:nvSpPr>
        <xdr:cNvPr id="540" name="楕円 539"/>
        <xdr:cNvSpPr/>
      </xdr:nvSpPr>
      <xdr:spPr>
        <a:xfrm>
          <a:off x="13649325" y="6762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40</xdr:row>
      <xdr:rowOff>0</xdr:rowOff>
    </xdr:from>
    <xdr:ext cx="533400" cy="257175"/>
    <xdr:sp>
      <xdr:nvSpPr>
        <xdr:cNvPr id="541" name="テキスト ボックス 540"/>
        <xdr:cNvSpPr txBox="1"/>
      </xdr:nvSpPr>
      <xdr:spPr>
        <a:xfrm>
          <a:off x="13430250" y="6858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18,104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49319</xdr:rowOff>
    </xdr:from>
    <xdr:to>
      <xdr:col>67</xdr:col>
      <xdr:colOff>101600</xdr:colOff>
      <xdr:row>39</xdr:row>
      <xdr:rowOff>150919</xdr:rowOff>
    </xdr:to>
    <xdr:sp fLocksText="0">
      <xdr:nvSpPr>
        <xdr:cNvPr id="542" name="楕円 541"/>
        <xdr:cNvSpPr/>
      </xdr:nvSpPr>
      <xdr:spPr>
        <a:xfrm>
          <a:off x="12763500" y="67341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39</xdr:row>
      <xdr:rowOff>142875</xdr:rowOff>
    </xdr:from>
    <xdr:ext cx="533400" cy="257175"/>
    <xdr:sp>
      <xdr:nvSpPr>
        <xdr:cNvPr id="543" name="テキスト ボックス 542"/>
        <xdr:cNvSpPr txBox="1"/>
      </xdr:nvSpPr>
      <xdr:spPr>
        <a:xfrm>
          <a:off x="12544425" y="6829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19,924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44" name="正方形/長方形 543"/>
        <xdr:cNvSpPr/>
      </xdr:nvSpPr>
      <xdr:spPr>
        <a:xfrm>
          <a:off x="12449175"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45" name="正方形/長方形 544"/>
        <xdr:cNvSpPr/>
      </xdr:nvSpPr>
      <xdr:spPr>
        <a:xfrm>
          <a:off x="12573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46" name="正方形/長方形 545"/>
        <xdr:cNvSpPr/>
      </xdr:nvSpPr>
      <xdr:spPr>
        <a:xfrm>
          <a:off x="12573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47" name="正方形/長方形 546"/>
        <xdr:cNvSpPr/>
      </xdr:nvSpPr>
      <xdr:spPr>
        <a:xfrm>
          <a:off x="13592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48" name="正方形/長方形 547"/>
        <xdr:cNvSpPr/>
      </xdr:nvSpPr>
      <xdr:spPr>
        <a:xfrm>
          <a:off x="13592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65,502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49" name="正方形/長方形 548"/>
        <xdr:cNvSpPr/>
      </xdr:nvSpPr>
      <xdr:spPr>
        <a:xfrm>
          <a:off x="1473517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0" name="正方形/長方形 549"/>
        <xdr:cNvSpPr/>
      </xdr:nvSpPr>
      <xdr:spPr>
        <a:xfrm>
          <a:off x="1473517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60,189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1" name="正方形/長方形 550"/>
        <xdr:cNvSpPr/>
      </xdr:nvSpPr>
      <xdr:spPr>
        <a:xfrm>
          <a:off x="12449175"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2" name="テキスト ボックス 551"/>
        <xdr:cNvSpPr txBox="1"/>
      </xdr:nvSpPr>
      <xdr:spPr>
        <a:xfrm>
          <a:off x="1240155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xdr:nvCxnSpPr>
        <xdr:cNvPr id="553" name="直線コネクタ 552"/>
        <xdr:cNvCxnSpPr/>
      </xdr:nvCxnSpPr>
      <xdr:spPr>
        <a:xfrm>
          <a:off x="12449175"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xdr:nvCxnSpPr>
        <xdr:cNvPr id="554" name="直線コネクタ 553"/>
        <xdr:cNvCxnSpPr/>
      </xdr:nvCxnSpPr>
      <xdr:spPr>
        <a:xfrm>
          <a:off x="12449175" y="1016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58</xdr:row>
      <xdr:rowOff>76200</xdr:rowOff>
    </xdr:from>
    <xdr:ext cx="247650" cy="257175"/>
    <xdr:sp>
      <xdr:nvSpPr>
        <xdr:cNvPr id="555" name="テキスト ボックス 554"/>
        <xdr:cNvSpPr txBox="1"/>
      </xdr:nvSpPr>
      <xdr:spPr>
        <a:xfrm>
          <a:off x="12192000" y="10020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xdr:nvCxnSpPr>
        <xdr:cNvPr id="556" name="直線コネクタ 555"/>
        <xdr:cNvCxnSpPr/>
      </xdr:nvCxnSpPr>
      <xdr:spPr>
        <a:xfrm>
          <a:off x="12449175" y="978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56</xdr:row>
      <xdr:rowOff>38100</xdr:rowOff>
    </xdr:from>
    <xdr:ext cx="600075" cy="257175"/>
    <xdr:sp>
      <xdr:nvSpPr>
        <xdr:cNvPr id="557" name="テキスト ボックス 556"/>
        <xdr:cNvSpPr txBox="1"/>
      </xdr:nvSpPr>
      <xdr:spPr>
        <a:xfrm>
          <a:off x="11849100" y="9639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xdr:nvCxnSpPr>
        <xdr:cNvPr id="558" name="直線コネクタ 557"/>
        <xdr:cNvCxnSpPr/>
      </xdr:nvCxnSpPr>
      <xdr:spPr>
        <a:xfrm>
          <a:off x="12449175"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53</xdr:row>
      <xdr:rowOff>171450</xdr:rowOff>
    </xdr:from>
    <xdr:ext cx="600075" cy="257175"/>
    <xdr:sp>
      <xdr:nvSpPr>
        <xdr:cNvPr id="559" name="テキスト ボックス 558"/>
        <xdr:cNvSpPr txBox="1"/>
      </xdr:nvSpPr>
      <xdr:spPr>
        <a:xfrm>
          <a:off x="11849100" y="9258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xdr:nvCxnSpPr>
        <xdr:cNvPr id="560" name="直線コネクタ 559"/>
        <xdr:cNvCxnSpPr/>
      </xdr:nvCxnSpPr>
      <xdr:spPr>
        <a:xfrm>
          <a:off x="12449175" y="902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51</xdr:row>
      <xdr:rowOff>133350</xdr:rowOff>
    </xdr:from>
    <xdr:ext cx="600075" cy="257175"/>
    <xdr:sp>
      <xdr:nvSpPr>
        <xdr:cNvPr id="561" name="テキスト ボックス 560"/>
        <xdr:cNvSpPr txBox="1"/>
      </xdr:nvSpPr>
      <xdr:spPr>
        <a:xfrm>
          <a:off x="11849100" y="887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xdr:nvCxnSpPr>
        <xdr:cNvPr id="562" name="直線コネクタ 561"/>
        <xdr:cNvCxnSpPr/>
      </xdr:nvCxnSpPr>
      <xdr:spPr>
        <a:xfrm>
          <a:off x="12449175" y="863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49</xdr:row>
      <xdr:rowOff>95250</xdr:rowOff>
    </xdr:from>
    <xdr:ext cx="600075" cy="257175"/>
    <xdr:sp>
      <xdr:nvSpPr>
        <xdr:cNvPr id="563" name="テキスト ボックス 562"/>
        <xdr:cNvSpPr txBox="1"/>
      </xdr:nvSpPr>
      <xdr:spPr>
        <a:xfrm>
          <a:off x="11849100" y="849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xdr:nvCxnSpPr>
        <xdr:cNvPr id="564" name="直線コネクタ 563"/>
        <xdr:cNvCxnSpPr/>
      </xdr:nvCxnSpPr>
      <xdr:spPr>
        <a:xfrm>
          <a:off x="12449175"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47</xdr:row>
      <xdr:rowOff>57150</xdr:rowOff>
    </xdr:from>
    <xdr:ext cx="600075" cy="257175"/>
    <xdr:sp>
      <xdr:nvSpPr>
        <xdr:cNvPr id="565" name="テキスト ボックス 564"/>
        <xdr:cNvSpPr txBox="1"/>
      </xdr:nvSpPr>
      <xdr:spPr>
        <a:xfrm>
          <a:off x="11849100" y="811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6" name="教育費グラフ枠"/>
        <xdr:cNvSpPr/>
      </xdr:nvSpPr>
      <xdr:spPr>
        <a:xfrm>
          <a:off x="12449175"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xdr:nvCxnSpPr>
        <xdr:cNvPr id="567" name="直線コネクタ 566"/>
        <xdr:cNvCxnSpPr/>
      </xdr:nvCxnSpPr>
      <xdr:spPr>
        <a:xfrm flipV="1">
          <a:off x="16316325" y="8820150"/>
          <a:ext cx="0" cy="11811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57150</xdr:rowOff>
    </xdr:from>
    <xdr:ext cx="533400" cy="257175"/>
    <xdr:sp>
      <xdr:nvSpPr>
        <xdr:cNvPr id="568" name="教育費最小値テキスト"/>
        <xdr:cNvSpPr txBox="1"/>
      </xdr:nvSpPr>
      <xdr:spPr>
        <a:xfrm>
          <a:off x="16363950" y="100012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42,773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xdr:nvCxnSpPr>
        <xdr:cNvPr id="569" name="直線コネクタ 568"/>
        <xdr:cNvCxnSpPr/>
      </xdr:nvCxnSpPr>
      <xdr:spPr>
        <a:xfrm>
          <a:off x="16230600" y="10001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50</xdr:row>
      <xdr:rowOff>19050</xdr:rowOff>
    </xdr:from>
    <xdr:ext cx="600075" cy="257175"/>
    <xdr:sp>
      <xdr:nvSpPr>
        <xdr:cNvPr id="570" name="教育費最大値テキスト"/>
        <xdr:cNvSpPr txBox="1"/>
      </xdr:nvSpPr>
      <xdr:spPr>
        <a:xfrm>
          <a:off x="16363950" y="85915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352,480</a:t>
          </a:r>
          <a:endParaRPr altLang="en-US" lang="ja-JP"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xdr:nvCxnSpPr>
        <xdr:cNvPr id="571" name="直線コネクタ 570"/>
        <xdr:cNvCxnSpPr/>
      </xdr:nvCxnSpPr>
      <xdr:spPr>
        <a:xfrm>
          <a:off x="16230600" y="8820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28890</xdr:rowOff>
    </xdr:from>
    <xdr:to>
      <xdr:col>85</xdr:col>
      <xdr:colOff>127000</xdr:colOff>
      <xdr:row>58</xdr:row>
      <xdr:rowOff>29198</xdr:rowOff>
    </xdr:to>
    <xdr:cxnSp>
      <xdr:nvCxnSpPr>
        <xdr:cNvPr id="572" name="直線コネクタ 571"/>
        <xdr:cNvCxnSpPr/>
      </xdr:nvCxnSpPr>
      <xdr:spPr>
        <a:xfrm flipV="1">
          <a:off x="15478125" y="99726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56</xdr:row>
      <xdr:rowOff>9525</xdr:rowOff>
    </xdr:from>
    <xdr:ext cx="533400" cy="257175"/>
    <xdr:sp>
      <xdr:nvSpPr>
        <xdr:cNvPr id="573" name="教育費平均値テキスト"/>
        <xdr:cNvSpPr txBox="1"/>
      </xdr:nvSpPr>
      <xdr:spPr>
        <a:xfrm>
          <a:off x="16363950" y="96107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90,654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fLocksText="0">
      <xdr:nvSpPr>
        <xdr:cNvPr id="574" name="フローチャート: 判断 573"/>
        <xdr:cNvSpPr/>
      </xdr:nvSpPr>
      <xdr:spPr>
        <a:xfrm>
          <a:off x="16268700" y="9763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58</xdr:row>
      <xdr:rowOff>29019</xdr:rowOff>
    </xdr:from>
    <xdr:to>
      <xdr:col>81</xdr:col>
      <xdr:colOff>50800</xdr:colOff>
      <xdr:row>58</xdr:row>
      <xdr:rowOff>29198</xdr:rowOff>
    </xdr:to>
    <xdr:cxnSp>
      <xdr:nvCxnSpPr>
        <xdr:cNvPr id="575" name="直線コネクタ 574"/>
        <xdr:cNvCxnSpPr/>
      </xdr:nvCxnSpPr>
      <xdr:spPr>
        <a:xfrm>
          <a:off x="14592300" y="9972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fLocksText="0">
      <xdr:nvSpPr>
        <xdr:cNvPr id="576" name="フローチャート: 判断 575"/>
        <xdr:cNvSpPr/>
      </xdr:nvSpPr>
      <xdr:spPr>
        <a:xfrm>
          <a:off x="15430500" y="9772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55</xdr:row>
      <xdr:rowOff>114300</xdr:rowOff>
    </xdr:from>
    <xdr:ext cx="533400" cy="257175"/>
    <xdr:sp>
      <xdr:nvSpPr>
        <xdr:cNvPr id="577" name="テキスト ボックス 576"/>
        <xdr:cNvSpPr txBox="1"/>
      </xdr:nvSpPr>
      <xdr:spPr>
        <a:xfrm>
          <a:off x="15211425" y="954405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89,231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27770</xdr:rowOff>
    </xdr:from>
    <xdr:to>
      <xdr:col>76</xdr:col>
      <xdr:colOff>114300</xdr:colOff>
      <xdr:row>58</xdr:row>
      <xdr:rowOff>29019</xdr:rowOff>
    </xdr:to>
    <xdr:cxnSp>
      <xdr:nvCxnSpPr>
        <xdr:cNvPr id="578" name="直線コネクタ 577"/>
        <xdr:cNvCxnSpPr/>
      </xdr:nvCxnSpPr>
      <xdr:spPr>
        <a:xfrm>
          <a:off x="13706475" y="99726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fLocksText="0">
      <xdr:nvSpPr>
        <xdr:cNvPr id="579" name="フローチャート: 判断 578"/>
        <xdr:cNvSpPr/>
      </xdr:nvSpPr>
      <xdr:spPr>
        <a:xfrm>
          <a:off x="14544675" y="9801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55</xdr:row>
      <xdr:rowOff>142875</xdr:rowOff>
    </xdr:from>
    <xdr:ext cx="533400" cy="257175"/>
    <xdr:sp>
      <xdr:nvSpPr>
        <xdr:cNvPr id="580" name="テキスト ボックス 579"/>
        <xdr:cNvSpPr txBox="1"/>
      </xdr:nvSpPr>
      <xdr:spPr>
        <a:xfrm>
          <a:off x="14316075" y="95726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80,713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100575</xdr:rowOff>
    </xdr:from>
    <xdr:to>
      <xdr:col>71</xdr:col>
      <xdr:colOff>177800</xdr:colOff>
      <xdr:row>58</xdr:row>
      <xdr:rowOff>27770</xdr:rowOff>
    </xdr:to>
    <xdr:cxnSp>
      <xdr:nvCxnSpPr>
        <xdr:cNvPr id="581" name="直線コネクタ 580"/>
        <xdr:cNvCxnSpPr/>
      </xdr:nvCxnSpPr>
      <xdr:spPr>
        <a:xfrm>
          <a:off x="12811125" y="9705975"/>
          <a:ext cx="885825" cy="2667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fLocksText="0">
      <xdr:nvSpPr>
        <xdr:cNvPr id="582" name="フローチャート: 判断 581"/>
        <xdr:cNvSpPr/>
      </xdr:nvSpPr>
      <xdr:spPr>
        <a:xfrm>
          <a:off x="13649325" y="9782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55</xdr:row>
      <xdr:rowOff>123825</xdr:rowOff>
    </xdr:from>
    <xdr:ext cx="533400" cy="257175"/>
    <xdr:sp>
      <xdr:nvSpPr>
        <xdr:cNvPr id="583" name="テキスト ボックス 582"/>
        <xdr:cNvSpPr txBox="1"/>
      </xdr:nvSpPr>
      <xdr:spPr>
        <a:xfrm>
          <a:off x="13430250" y="9553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85,723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fLocksText="0">
      <xdr:nvSpPr>
        <xdr:cNvPr id="584" name="フローチャート: 判断 583"/>
        <xdr:cNvSpPr/>
      </xdr:nvSpPr>
      <xdr:spPr>
        <a:xfrm>
          <a:off x="12763500" y="9791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57</xdr:row>
      <xdr:rowOff>104775</xdr:rowOff>
    </xdr:from>
    <xdr:ext cx="533400" cy="257175"/>
    <xdr:sp>
      <xdr:nvSpPr>
        <xdr:cNvPr id="585" name="テキスト ボックス 584"/>
        <xdr:cNvSpPr txBox="1"/>
      </xdr:nvSpPr>
      <xdr:spPr>
        <a:xfrm>
          <a:off x="12544425" y="98774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84,109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6" name="テキスト ボックス 585"/>
        <xdr:cNvSpPr txBox="1"/>
      </xdr:nvSpPr>
      <xdr:spPr>
        <a:xfrm>
          <a:off x="161258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7" name="テキスト ボックス 586"/>
        <xdr:cNvSpPr txBox="1"/>
      </xdr:nvSpPr>
      <xdr:spPr>
        <a:xfrm>
          <a:off x="15287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8" name="テキスト ボックス 587"/>
        <xdr:cNvSpPr txBox="1"/>
      </xdr:nvSpPr>
      <xdr:spPr>
        <a:xfrm>
          <a:off x="14401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89" name="テキスト ボックス 588"/>
        <xdr:cNvSpPr txBox="1"/>
      </xdr:nvSpPr>
      <xdr:spPr>
        <a:xfrm>
          <a:off x="1350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90" name="テキスト ボックス 589"/>
        <xdr:cNvSpPr txBox="1"/>
      </xdr:nvSpPr>
      <xdr:spPr>
        <a:xfrm>
          <a:off x="1262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149540</xdr:rowOff>
    </xdr:from>
    <xdr:to>
      <xdr:col>85</xdr:col>
      <xdr:colOff>177800</xdr:colOff>
      <xdr:row>58</xdr:row>
      <xdr:rowOff>79690</xdr:rowOff>
    </xdr:to>
    <xdr:sp fLocksText="0">
      <xdr:nvSpPr>
        <xdr:cNvPr id="591" name="楕円 590"/>
        <xdr:cNvSpPr/>
      </xdr:nvSpPr>
      <xdr:spPr>
        <a:xfrm>
          <a:off x="16268700"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57</xdr:row>
      <xdr:rowOff>66675</xdr:rowOff>
    </xdr:from>
    <xdr:ext cx="533400" cy="257175"/>
    <xdr:sp>
      <xdr:nvSpPr>
        <xdr:cNvPr id="592" name="教育費該当値テキスト"/>
        <xdr:cNvSpPr txBox="1"/>
      </xdr:nvSpPr>
      <xdr:spPr>
        <a:xfrm>
          <a:off x="16363950" y="98393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49,084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149848</xdr:rowOff>
    </xdr:from>
    <xdr:to>
      <xdr:col>81</xdr:col>
      <xdr:colOff>101600</xdr:colOff>
      <xdr:row>58</xdr:row>
      <xdr:rowOff>79998</xdr:rowOff>
    </xdr:to>
    <xdr:sp fLocksText="0">
      <xdr:nvSpPr>
        <xdr:cNvPr id="593" name="楕円 592"/>
        <xdr:cNvSpPr/>
      </xdr:nvSpPr>
      <xdr:spPr>
        <a:xfrm>
          <a:off x="15430500"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58</xdr:row>
      <xdr:rowOff>66675</xdr:rowOff>
    </xdr:from>
    <xdr:ext cx="533400" cy="257175"/>
    <xdr:sp>
      <xdr:nvSpPr>
        <xdr:cNvPr id="594" name="テキスト ボックス 593"/>
        <xdr:cNvSpPr txBox="1"/>
      </xdr:nvSpPr>
      <xdr:spPr>
        <a:xfrm>
          <a:off x="15211425" y="1001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49,003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149669</xdr:rowOff>
    </xdr:from>
    <xdr:to>
      <xdr:col>76</xdr:col>
      <xdr:colOff>165100</xdr:colOff>
      <xdr:row>58</xdr:row>
      <xdr:rowOff>79819</xdr:rowOff>
    </xdr:to>
    <xdr:sp fLocksText="0">
      <xdr:nvSpPr>
        <xdr:cNvPr id="595" name="楕円 594"/>
        <xdr:cNvSpPr/>
      </xdr:nvSpPr>
      <xdr:spPr>
        <a:xfrm>
          <a:off x="14544675"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58</xdr:row>
      <xdr:rowOff>66675</xdr:rowOff>
    </xdr:from>
    <xdr:ext cx="533400" cy="257175"/>
    <xdr:sp>
      <xdr:nvSpPr>
        <xdr:cNvPr id="596" name="テキスト ボックス 595"/>
        <xdr:cNvSpPr txBox="1"/>
      </xdr:nvSpPr>
      <xdr:spPr>
        <a:xfrm>
          <a:off x="14316075" y="1001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49,050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148420</xdr:rowOff>
    </xdr:from>
    <xdr:to>
      <xdr:col>72</xdr:col>
      <xdr:colOff>38100</xdr:colOff>
      <xdr:row>58</xdr:row>
      <xdr:rowOff>78570</xdr:rowOff>
    </xdr:to>
    <xdr:sp fLocksText="0">
      <xdr:nvSpPr>
        <xdr:cNvPr id="597" name="楕円 596"/>
        <xdr:cNvSpPr/>
      </xdr:nvSpPr>
      <xdr:spPr>
        <a:xfrm>
          <a:off x="13649325" y="9925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58</xdr:row>
      <xdr:rowOff>66675</xdr:rowOff>
    </xdr:from>
    <xdr:ext cx="533400" cy="257175"/>
    <xdr:sp>
      <xdr:nvSpPr>
        <xdr:cNvPr id="598" name="テキスト ボックス 597"/>
        <xdr:cNvSpPr txBox="1"/>
      </xdr:nvSpPr>
      <xdr:spPr>
        <a:xfrm>
          <a:off x="13430250" y="100107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49,378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49775</xdr:rowOff>
    </xdr:from>
    <xdr:to>
      <xdr:col>67</xdr:col>
      <xdr:colOff>101600</xdr:colOff>
      <xdr:row>56</xdr:row>
      <xdr:rowOff>151375</xdr:rowOff>
    </xdr:to>
    <xdr:sp fLocksText="0">
      <xdr:nvSpPr>
        <xdr:cNvPr id="599" name="楕円 598"/>
        <xdr:cNvSpPr/>
      </xdr:nvSpPr>
      <xdr:spPr>
        <a:xfrm>
          <a:off x="12763500" y="9648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123825</xdr:colOff>
      <xdr:row>54</xdr:row>
      <xdr:rowOff>171450</xdr:rowOff>
    </xdr:from>
    <xdr:ext cx="600075" cy="257175"/>
    <xdr:sp>
      <xdr:nvSpPr>
        <xdr:cNvPr id="600" name="テキスト ボックス 599"/>
        <xdr:cNvSpPr txBox="1"/>
      </xdr:nvSpPr>
      <xdr:spPr>
        <a:xfrm>
          <a:off x="12506325" y="94297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120,269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01" name="正方形/長方形 600"/>
        <xdr:cNvSpPr/>
      </xdr:nvSpPr>
      <xdr:spPr>
        <a:xfrm>
          <a:off x="12449175" y="10858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02" name="正方形/長方形 601"/>
        <xdr:cNvSpPr/>
      </xdr:nvSpPr>
      <xdr:spPr>
        <a:xfrm>
          <a:off x="12573000"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03" name="正方形/長方形 602"/>
        <xdr:cNvSpPr/>
      </xdr:nvSpPr>
      <xdr:spPr>
        <a:xfrm>
          <a:off x="12573000"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4" name="正方形/長方形 603"/>
        <xdr:cNvSpPr/>
      </xdr:nvSpPr>
      <xdr:spPr>
        <a:xfrm>
          <a:off x="13592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5" name="正方形/長方形 604"/>
        <xdr:cNvSpPr/>
      </xdr:nvSpPr>
      <xdr:spPr>
        <a:xfrm>
          <a:off x="13592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2,184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6" name="正方形/長方形 605"/>
        <xdr:cNvSpPr/>
      </xdr:nvSpPr>
      <xdr:spPr>
        <a:xfrm>
          <a:off x="14735175" y="11201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7" name="正方形/長方形 606"/>
        <xdr:cNvSpPr/>
      </xdr:nvSpPr>
      <xdr:spPr>
        <a:xfrm>
          <a:off x="14735175" y="11401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8" name="正方形/長方形 607"/>
        <xdr:cNvSpPr/>
      </xdr:nvSpPr>
      <xdr:spPr>
        <a:xfrm>
          <a:off x="12449175" y="11687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09" name="テキスト ボックス 608"/>
        <xdr:cNvSpPr txBox="1"/>
      </xdr:nvSpPr>
      <xdr:spPr>
        <a:xfrm>
          <a:off x="12401550" y="11496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xdr:nvCxnSpPr>
        <xdr:cNvPr id="610" name="直線コネクタ 609"/>
        <xdr:cNvCxnSpPr/>
      </xdr:nvCxnSpPr>
      <xdr:spPr>
        <a:xfrm>
          <a:off x="12449175" y="13973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xdr:nvCxnSpPr>
        <xdr:cNvPr id="611" name="直線コネクタ 610"/>
        <xdr:cNvCxnSpPr/>
      </xdr:nvCxnSpPr>
      <xdr:spPr>
        <a:xfrm>
          <a:off x="12449175" y="13639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78</xdr:row>
      <xdr:rowOff>123825</xdr:rowOff>
    </xdr:from>
    <xdr:ext cx="247650" cy="257175"/>
    <xdr:sp>
      <xdr:nvSpPr>
        <xdr:cNvPr id="612" name="テキスト ボックス 611"/>
        <xdr:cNvSpPr txBox="1"/>
      </xdr:nvSpPr>
      <xdr:spPr>
        <a:xfrm>
          <a:off x="12192000" y="134969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xdr:nvCxnSpPr>
        <xdr:cNvPr id="613" name="直線コネクタ 612"/>
        <xdr:cNvCxnSpPr/>
      </xdr:nvCxnSpPr>
      <xdr:spPr>
        <a:xfrm>
          <a:off x="12449175" y="13315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76</xdr:row>
      <xdr:rowOff>142875</xdr:rowOff>
    </xdr:from>
    <xdr:ext cx="533400" cy="257175"/>
    <xdr:sp>
      <xdr:nvSpPr>
        <xdr:cNvPr id="614" name="テキスト ボックス 613"/>
        <xdr:cNvSpPr txBox="1"/>
      </xdr:nvSpPr>
      <xdr:spPr>
        <a:xfrm>
          <a:off x="11906250" y="131730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xdr:nvCxnSpPr>
        <xdr:cNvPr id="615" name="直線コネクタ 614"/>
        <xdr:cNvCxnSpPr/>
      </xdr:nvCxnSpPr>
      <xdr:spPr>
        <a:xfrm>
          <a:off x="12449175" y="129921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74</xdr:row>
      <xdr:rowOff>161925</xdr:rowOff>
    </xdr:from>
    <xdr:ext cx="533400" cy="257175"/>
    <xdr:sp>
      <xdr:nvSpPr>
        <xdr:cNvPr id="616" name="テキスト ボックス 615"/>
        <xdr:cNvSpPr txBox="1"/>
      </xdr:nvSpPr>
      <xdr:spPr>
        <a:xfrm>
          <a:off x="11906250" y="12849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xdr:nvCxnSpPr>
        <xdr:cNvPr id="617" name="直線コネクタ 616"/>
        <xdr:cNvCxnSpPr/>
      </xdr:nvCxnSpPr>
      <xdr:spPr>
        <a:xfrm>
          <a:off x="12449175" y="12668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95250</xdr:colOff>
      <xdr:row>73</xdr:row>
      <xdr:rowOff>9525</xdr:rowOff>
    </xdr:from>
    <xdr:ext cx="533400" cy="257175"/>
    <xdr:sp>
      <xdr:nvSpPr>
        <xdr:cNvPr id="618" name="テキスト ボックス 617"/>
        <xdr:cNvSpPr txBox="1"/>
      </xdr:nvSpPr>
      <xdr:spPr>
        <a:xfrm>
          <a:off x="11906250" y="12525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xdr:nvCxnSpPr>
        <xdr:cNvPr id="619" name="直線コネクタ 618"/>
        <xdr:cNvCxnSpPr/>
      </xdr:nvCxnSpPr>
      <xdr:spPr>
        <a:xfrm>
          <a:off x="12449175" y="123348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71</xdr:row>
      <xdr:rowOff>19050</xdr:rowOff>
    </xdr:from>
    <xdr:ext cx="600075" cy="257175"/>
    <xdr:sp>
      <xdr:nvSpPr>
        <xdr:cNvPr id="620" name="テキスト ボックス 619"/>
        <xdr:cNvSpPr txBox="1"/>
      </xdr:nvSpPr>
      <xdr:spPr>
        <a:xfrm>
          <a:off x="11849100" y="121920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xdr:nvCxnSpPr>
        <xdr:cNvPr id="621" name="直線コネクタ 620"/>
        <xdr:cNvCxnSpPr/>
      </xdr:nvCxnSpPr>
      <xdr:spPr>
        <a:xfrm>
          <a:off x="12449175" y="120110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69</xdr:row>
      <xdr:rowOff>38100</xdr:rowOff>
    </xdr:from>
    <xdr:ext cx="600075" cy="257175"/>
    <xdr:sp>
      <xdr:nvSpPr>
        <xdr:cNvPr id="622" name="テキスト ボックス 621"/>
        <xdr:cNvSpPr txBox="1"/>
      </xdr:nvSpPr>
      <xdr:spPr>
        <a:xfrm>
          <a:off x="11849100" y="11868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xdr:nvCxnSpPr>
        <xdr:cNvPr id="623" name="直線コネクタ 622"/>
        <xdr:cNvCxnSpPr/>
      </xdr:nvCxnSpPr>
      <xdr:spPr>
        <a:xfrm>
          <a:off x="12449175" y="1168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67</xdr:row>
      <xdr:rowOff>57150</xdr:rowOff>
    </xdr:from>
    <xdr:ext cx="600075" cy="257175"/>
    <xdr:sp>
      <xdr:nvSpPr>
        <xdr:cNvPr id="624" name="テキスト ボックス 623"/>
        <xdr:cNvSpPr txBox="1"/>
      </xdr:nvSpPr>
      <xdr:spPr>
        <a:xfrm>
          <a:off x="11849100" y="1154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25" name="災害復旧費グラフ枠"/>
        <xdr:cNvSpPr/>
      </xdr:nvSpPr>
      <xdr:spPr>
        <a:xfrm>
          <a:off x="12449175" y="11687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xdr:nvCxnSpPr>
        <xdr:cNvPr id="626" name="直線コネクタ 625"/>
        <xdr:cNvCxnSpPr/>
      </xdr:nvCxnSpPr>
      <xdr:spPr>
        <a:xfrm flipV="1">
          <a:off x="16316325" y="12020550"/>
          <a:ext cx="0" cy="16287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104775</xdr:rowOff>
    </xdr:from>
    <xdr:ext cx="247650" cy="257175"/>
    <xdr:sp>
      <xdr:nvSpPr>
        <xdr:cNvPr id="627" name="災害復旧費最小値テキスト"/>
        <xdr:cNvSpPr txBox="1"/>
      </xdr:nvSpPr>
      <xdr:spPr>
        <a:xfrm>
          <a:off x="16363950" y="136493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xdr:nvCxnSpPr>
        <xdr:cNvPr id="628" name="直線コネクタ 627"/>
        <xdr:cNvCxnSpPr/>
      </xdr:nvCxnSpPr>
      <xdr:spPr>
        <a:xfrm>
          <a:off x="16230600" y="13639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133350</xdr:rowOff>
    </xdr:from>
    <xdr:ext cx="600075" cy="257175"/>
    <xdr:sp>
      <xdr:nvSpPr>
        <xdr:cNvPr id="629" name="災害復旧費最大値テキスト"/>
        <xdr:cNvSpPr txBox="1"/>
      </xdr:nvSpPr>
      <xdr:spPr>
        <a:xfrm>
          <a:off x="16363950" y="117919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149,455</a:t>
          </a:r>
          <a:endParaRPr altLang="en-US" lang="ja-JP"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xdr:nvCxnSpPr>
        <xdr:cNvPr id="630" name="直線コネクタ 629"/>
        <xdr:cNvCxnSpPr/>
      </xdr:nvCxnSpPr>
      <xdr:spPr>
        <a:xfrm>
          <a:off x="16230600" y="12020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40216</xdr:rowOff>
    </xdr:from>
    <xdr:to>
      <xdr:col>85</xdr:col>
      <xdr:colOff>127000</xdr:colOff>
      <xdr:row>79</xdr:row>
      <xdr:rowOff>31268</xdr:rowOff>
    </xdr:to>
    <xdr:cxnSp>
      <xdr:nvCxnSpPr>
        <xdr:cNvPr id="631" name="直線コネクタ 630"/>
        <xdr:cNvCxnSpPr/>
      </xdr:nvCxnSpPr>
      <xdr:spPr>
        <a:xfrm>
          <a:off x="15478125" y="13411200"/>
          <a:ext cx="838200"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114300</xdr:rowOff>
    </xdr:from>
    <xdr:ext cx="533400" cy="257175"/>
    <xdr:sp>
      <xdr:nvSpPr>
        <xdr:cNvPr id="632" name="災害復旧費平均値テキスト"/>
        <xdr:cNvSpPr txBox="1"/>
      </xdr:nvSpPr>
      <xdr:spPr>
        <a:xfrm>
          <a:off x="16363950" y="133159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11,646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fLocksText="0">
      <xdr:nvSpPr>
        <xdr:cNvPr id="633" name="フローチャート: 判断 632"/>
        <xdr:cNvSpPr/>
      </xdr:nvSpPr>
      <xdr:spPr>
        <a:xfrm>
          <a:off x="16268700"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78</xdr:row>
      <xdr:rowOff>40216</xdr:rowOff>
    </xdr:from>
    <xdr:to>
      <xdr:col>81</xdr:col>
      <xdr:colOff>50800</xdr:colOff>
      <xdr:row>79</xdr:row>
      <xdr:rowOff>4434</xdr:rowOff>
    </xdr:to>
    <xdr:cxnSp>
      <xdr:nvCxnSpPr>
        <xdr:cNvPr id="634" name="直線コネクタ 633"/>
        <xdr:cNvCxnSpPr/>
      </xdr:nvCxnSpPr>
      <xdr:spPr>
        <a:xfrm flipV="1">
          <a:off x="14592300" y="13411200"/>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fLocksText="0">
      <xdr:nvSpPr>
        <xdr:cNvPr id="635" name="フローチャート: 判断 634"/>
        <xdr:cNvSpPr/>
      </xdr:nvSpPr>
      <xdr:spPr>
        <a:xfrm>
          <a:off x="15430500" y="13506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80</xdr:col>
      <xdr:colOff>0</xdr:colOff>
      <xdr:row>79</xdr:row>
      <xdr:rowOff>47625</xdr:rowOff>
    </xdr:from>
    <xdr:ext cx="466725" cy="257175"/>
    <xdr:sp>
      <xdr:nvSpPr>
        <xdr:cNvPr id="636" name="テキスト ボックス 635"/>
        <xdr:cNvSpPr txBox="1"/>
      </xdr:nvSpPr>
      <xdr:spPr>
        <a:xfrm>
          <a:off x="15240000" y="1359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4434</xdr:rowOff>
    </xdr:from>
    <xdr:to>
      <xdr:col>76</xdr:col>
      <xdr:colOff>114300</xdr:colOff>
      <xdr:row>79</xdr:row>
      <xdr:rowOff>61029</xdr:rowOff>
    </xdr:to>
    <xdr:cxnSp>
      <xdr:nvCxnSpPr>
        <xdr:cNvPr id="637" name="直線コネクタ 636"/>
        <xdr:cNvCxnSpPr/>
      </xdr:nvCxnSpPr>
      <xdr:spPr>
        <a:xfrm flipV="1">
          <a:off x="13706475" y="135445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fLocksText="0">
      <xdr:nvSpPr>
        <xdr:cNvPr id="638" name="フローチャート: 判断 637"/>
        <xdr:cNvSpPr/>
      </xdr:nvSpPr>
      <xdr:spPr>
        <a:xfrm>
          <a:off x="14544675" y="1348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77</xdr:row>
      <xdr:rowOff>57150</xdr:rowOff>
    </xdr:from>
    <xdr:ext cx="533400" cy="257175"/>
    <xdr:sp>
      <xdr:nvSpPr>
        <xdr:cNvPr id="639" name="テキスト ボックス 638"/>
        <xdr:cNvSpPr txBox="1"/>
      </xdr:nvSpPr>
      <xdr:spPr>
        <a:xfrm>
          <a:off x="14316075" y="13258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43895</xdr:rowOff>
    </xdr:from>
    <xdr:to>
      <xdr:col>71</xdr:col>
      <xdr:colOff>177800</xdr:colOff>
      <xdr:row>79</xdr:row>
      <xdr:rowOff>61029</xdr:rowOff>
    </xdr:to>
    <xdr:cxnSp>
      <xdr:nvCxnSpPr>
        <xdr:cNvPr id="640" name="直線コネクタ 639"/>
        <xdr:cNvCxnSpPr/>
      </xdr:nvCxnSpPr>
      <xdr:spPr>
        <a:xfrm>
          <a:off x="12811125" y="135921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fLocksText="0">
      <xdr:nvSpPr>
        <xdr:cNvPr id="641" name="フローチャート: 判断 640"/>
        <xdr:cNvSpPr/>
      </xdr:nvSpPr>
      <xdr:spPr>
        <a:xfrm>
          <a:off x="13649325" y="13449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77</xdr:row>
      <xdr:rowOff>19050</xdr:rowOff>
    </xdr:from>
    <xdr:ext cx="533400" cy="257175"/>
    <xdr:sp>
      <xdr:nvSpPr>
        <xdr:cNvPr id="642" name="テキスト ボックス 641"/>
        <xdr:cNvSpPr txBox="1"/>
      </xdr:nvSpPr>
      <xdr:spPr>
        <a:xfrm>
          <a:off x="13430250" y="1322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13,161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fLocksText="0">
      <xdr:nvSpPr>
        <xdr:cNvPr id="643" name="フローチャート: 判断 642"/>
        <xdr:cNvSpPr/>
      </xdr:nvSpPr>
      <xdr:spPr>
        <a:xfrm>
          <a:off x="12763500" y="1345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77</xdr:row>
      <xdr:rowOff>28575</xdr:rowOff>
    </xdr:from>
    <xdr:ext cx="533400" cy="257175"/>
    <xdr:sp>
      <xdr:nvSpPr>
        <xdr:cNvPr id="644" name="テキスト ボックス 643"/>
        <xdr:cNvSpPr txBox="1"/>
      </xdr:nvSpPr>
      <xdr:spPr>
        <a:xfrm>
          <a:off x="12544425" y="132302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45" name="テキスト ボックス 644"/>
        <xdr:cNvSpPr txBox="1"/>
      </xdr:nvSpPr>
      <xdr:spPr>
        <a:xfrm>
          <a:off x="161258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6" name="テキスト ボックス 645"/>
        <xdr:cNvSpPr txBox="1"/>
      </xdr:nvSpPr>
      <xdr:spPr>
        <a:xfrm>
          <a:off x="15287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7" name="テキスト ボックス 646"/>
        <xdr:cNvSpPr txBox="1"/>
      </xdr:nvSpPr>
      <xdr:spPr>
        <a:xfrm>
          <a:off x="1440180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8" name="テキスト ボックス 647"/>
        <xdr:cNvSpPr txBox="1"/>
      </xdr:nvSpPr>
      <xdr:spPr>
        <a:xfrm>
          <a:off x="13506450"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9" name="テキスト ボックス 648"/>
        <xdr:cNvSpPr txBox="1"/>
      </xdr:nvSpPr>
      <xdr:spPr>
        <a:xfrm>
          <a:off x="12620625" y="13963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151918</xdr:rowOff>
    </xdr:from>
    <xdr:to>
      <xdr:col>85</xdr:col>
      <xdr:colOff>177800</xdr:colOff>
      <xdr:row>79</xdr:row>
      <xdr:rowOff>82068</xdr:rowOff>
    </xdr:to>
    <xdr:sp fLocksText="0">
      <xdr:nvSpPr>
        <xdr:cNvPr id="650" name="楕円 649"/>
        <xdr:cNvSpPr/>
      </xdr:nvSpPr>
      <xdr:spPr>
        <a:xfrm>
          <a:off x="16268700" y="135255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78</xdr:row>
      <xdr:rowOff>66675</xdr:rowOff>
    </xdr:from>
    <xdr:ext cx="466725" cy="257175"/>
    <xdr:sp>
      <xdr:nvSpPr>
        <xdr:cNvPr id="651" name="災害復旧費該当値テキスト"/>
        <xdr:cNvSpPr txBox="1"/>
      </xdr:nvSpPr>
      <xdr:spPr>
        <a:xfrm>
          <a:off x="16363950" y="134397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6,211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160866</xdr:rowOff>
    </xdr:from>
    <xdr:to>
      <xdr:col>81</xdr:col>
      <xdr:colOff>101600</xdr:colOff>
      <xdr:row>78</xdr:row>
      <xdr:rowOff>91016</xdr:rowOff>
    </xdr:to>
    <xdr:sp fLocksText="0">
      <xdr:nvSpPr>
        <xdr:cNvPr id="652" name="楕円 651"/>
        <xdr:cNvSpPr/>
      </xdr:nvSpPr>
      <xdr:spPr>
        <a:xfrm>
          <a:off x="15430500" y="13363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76</xdr:row>
      <xdr:rowOff>104775</xdr:rowOff>
    </xdr:from>
    <xdr:ext cx="533400" cy="257175"/>
    <xdr:sp>
      <xdr:nvSpPr>
        <xdr:cNvPr id="653" name="テキスト ボックス 652"/>
        <xdr:cNvSpPr txBox="1"/>
      </xdr:nvSpPr>
      <xdr:spPr>
        <a:xfrm>
          <a:off x="15211425" y="131349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125084</xdr:rowOff>
    </xdr:from>
    <xdr:to>
      <xdr:col>76</xdr:col>
      <xdr:colOff>165100</xdr:colOff>
      <xdr:row>79</xdr:row>
      <xdr:rowOff>55234</xdr:rowOff>
    </xdr:to>
    <xdr:sp fLocksText="0">
      <xdr:nvSpPr>
        <xdr:cNvPr id="654" name="楕円 653"/>
        <xdr:cNvSpPr/>
      </xdr:nvSpPr>
      <xdr:spPr>
        <a:xfrm>
          <a:off x="14544675" y="1349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66675</xdr:colOff>
      <xdr:row>79</xdr:row>
      <xdr:rowOff>47625</xdr:rowOff>
    </xdr:from>
    <xdr:ext cx="466725" cy="257175"/>
    <xdr:sp>
      <xdr:nvSpPr>
        <xdr:cNvPr id="655" name="テキスト ボックス 654"/>
        <xdr:cNvSpPr txBox="1"/>
      </xdr:nvSpPr>
      <xdr:spPr>
        <a:xfrm>
          <a:off x="14354175" y="135921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10229</xdr:rowOff>
    </xdr:from>
    <xdr:to>
      <xdr:col>72</xdr:col>
      <xdr:colOff>38100</xdr:colOff>
      <xdr:row>79</xdr:row>
      <xdr:rowOff>111829</xdr:rowOff>
    </xdr:to>
    <xdr:sp fLocksText="0">
      <xdr:nvSpPr>
        <xdr:cNvPr id="656" name="楕円 655"/>
        <xdr:cNvSpPr/>
      </xdr:nvSpPr>
      <xdr:spPr>
        <a:xfrm>
          <a:off x="13649325" y="13554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133350</xdr:colOff>
      <xdr:row>79</xdr:row>
      <xdr:rowOff>104775</xdr:rowOff>
    </xdr:from>
    <xdr:ext cx="466725" cy="257175"/>
    <xdr:sp>
      <xdr:nvSpPr>
        <xdr:cNvPr id="657" name="テキスト ボックス 656"/>
        <xdr:cNvSpPr txBox="1"/>
      </xdr:nvSpPr>
      <xdr:spPr>
        <a:xfrm>
          <a:off x="13468350" y="136493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164545</xdr:rowOff>
    </xdr:from>
    <xdr:to>
      <xdr:col>67</xdr:col>
      <xdr:colOff>101600</xdr:colOff>
      <xdr:row>79</xdr:row>
      <xdr:rowOff>94695</xdr:rowOff>
    </xdr:to>
    <xdr:sp fLocksText="0">
      <xdr:nvSpPr>
        <xdr:cNvPr id="658" name="楕円 657"/>
        <xdr:cNvSpPr/>
      </xdr:nvSpPr>
      <xdr:spPr>
        <a:xfrm>
          <a:off x="12763500" y="1353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66</xdr:col>
      <xdr:colOff>0</xdr:colOff>
      <xdr:row>79</xdr:row>
      <xdr:rowOff>85725</xdr:rowOff>
    </xdr:from>
    <xdr:ext cx="466725" cy="257175"/>
    <xdr:sp>
      <xdr:nvSpPr>
        <xdr:cNvPr id="659" name="テキスト ボックス 658"/>
        <xdr:cNvSpPr txBox="1"/>
      </xdr:nvSpPr>
      <xdr:spPr>
        <a:xfrm>
          <a:off x="12573000" y="1363027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5,051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0" name="正方形/長方形 659"/>
        <xdr:cNvSpPr/>
      </xdr:nvSpPr>
      <xdr:spPr>
        <a:xfrm>
          <a:off x="12449175" y="14287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61" name="正方形/長方形 660"/>
        <xdr:cNvSpPr/>
      </xdr:nvSpPr>
      <xdr:spPr>
        <a:xfrm>
          <a:off x="12573000"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62" name="正方形/長方形 661"/>
        <xdr:cNvSpPr/>
      </xdr:nvSpPr>
      <xdr:spPr>
        <a:xfrm>
          <a:off x="12573000"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63" name="正方形/長方形 662"/>
        <xdr:cNvSpPr/>
      </xdr:nvSpPr>
      <xdr:spPr>
        <a:xfrm>
          <a:off x="13592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64" name="正方形/長方形 663"/>
        <xdr:cNvSpPr/>
      </xdr:nvSpPr>
      <xdr:spPr>
        <a:xfrm>
          <a:off x="13592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44,200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65" name="正方形/長方形 664"/>
        <xdr:cNvSpPr/>
      </xdr:nvSpPr>
      <xdr:spPr>
        <a:xfrm>
          <a:off x="14735175" y="14630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6" name="正方形/長方形 665"/>
        <xdr:cNvSpPr/>
      </xdr:nvSpPr>
      <xdr:spPr>
        <a:xfrm>
          <a:off x="14735175" y="14830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53,764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7" name="正方形/長方形 666"/>
        <xdr:cNvSpPr/>
      </xdr:nvSpPr>
      <xdr:spPr>
        <a:xfrm>
          <a:off x="12449175" y="15116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8" name="テキスト ボックス 667"/>
        <xdr:cNvSpPr txBox="1"/>
      </xdr:nvSpPr>
      <xdr:spPr>
        <a:xfrm>
          <a:off x="12401550" y="14925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xdr:nvCxnSpPr>
        <xdr:cNvPr id="669" name="直線コネクタ 668"/>
        <xdr:cNvCxnSpPr/>
      </xdr:nvCxnSpPr>
      <xdr:spPr>
        <a:xfrm>
          <a:off x="12449175" y="17402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xdr:nvCxnSpPr>
        <xdr:cNvPr id="670" name="直線コネクタ 669"/>
        <xdr:cNvCxnSpPr/>
      </xdr:nvCxnSpPr>
      <xdr:spPr>
        <a:xfrm>
          <a:off x="12449175" y="1702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0</xdr:colOff>
      <xdr:row>98</xdr:row>
      <xdr:rowOff>76200</xdr:rowOff>
    </xdr:from>
    <xdr:ext cx="247650" cy="257175"/>
    <xdr:sp>
      <xdr:nvSpPr>
        <xdr:cNvPr id="671" name="テキスト ボックス 670"/>
        <xdr:cNvSpPr txBox="1"/>
      </xdr:nvSpPr>
      <xdr:spPr>
        <a:xfrm>
          <a:off x="12192000" y="1687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xdr:nvCxnSpPr>
        <xdr:cNvPr id="672" name="直線コネクタ 671"/>
        <xdr:cNvCxnSpPr/>
      </xdr:nvCxnSpPr>
      <xdr:spPr>
        <a:xfrm>
          <a:off x="12449175" y="16640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96</xdr:row>
      <xdr:rowOff>38100</xdr:rowOff>
    </xdr:from>
    <xdr:ext cx="600075" cy="257175"/>
    <xdr:sp>
      <xdr:nvSpPr>
        <xdr:cNvPr id="673" name="テキスト ボックス 672"/>
        <xdr:cNvSpPr txBox="1"/>
      </xdr:nvSpPr>
      <xdr:spPr>
        <a:xfrm>
          <a:off x="11849100" y="16497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xdr:nvCxnSpPr>
        <xdr:cNvPr id="674" name="直線コネクタ 673"/>
        <xdr:cNvCxnSpPr/>
      </xdr:nvCxnSpPr>
      <xdr:spPr>
        <a:xfrm>
          <a:off x="12449175" y="1625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93</xdr:row>
      <xdr:rowOff>171450</xdr:rowOff>
    </xdr:from>
    <xdr:ext cx="600075" cy="257175"/>
    <xdr:sp>
      <xdr:nvSpPr>
        <xdr:cNvPr id="675" name="テキスト ボックス 674"/>
        <xdr:cNvSpPr txBox="1"/>
      </xdr:nvSpPr>
      <xdr:spPr>
        <a:xfrm>
          <a:off x="11849100" y="16116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xdr:nvCxnSpPr>
        <xdr:cNvPr id="676" name="直線コネクタ 675"/>
        <xdr:cNvCxnSpPr/>
      </xdr:nvCxnSpPr>
      <xdr:spPr>
        <a:xfrm>
          <a:off x="12449175" y="1587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91</xdr:row>
      <xdr:rowOff>133350</xdr:rowOff>
    </xdr:from>
    <xdr:ext cx="600075" cy="257175"/>
    <xdr:sp>
      <xdr:nvSpPr>
        <xdr:cNvPr id="677" name="テキスト ボックス 676"/>
        <xdr:cNvSpPr txBox="1"/>
      </xdr:nvSpPr>
      <xdr:spPr>
        <a:xfrm>
          <a:off x="11849100" y="15735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xdr:nvCxnSpPr>
        <xdr:cNvPr id="678" name="直線コネクタ 677"/>
        <xdr:cNvCxnSpPr/>
      </xdr:nvCxnSpPr>
      <xdr:spPr>
        <a:xfrm>
          <a:off x="12449175" y="15497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89</xdr:row>
      <xdr:rowOff>95250</xdr:rowOff>
    </xdr:from>
    <xdr:ext cx="600075" cy="257175"/>
    <xdr:sp>
      <xdr:nvSpPr>
        <xdr:cNvPr id="679" name="テキスト ボックス 678"/>
        <xdr:cNvSpPr txBox="1"/>
      </xdr:nvSpPr>
      <xdr:spPr>
        <a:xfrm>
          <a:off x="11849100" y="15354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xdr:nvCxnSpPr>
        <xdr:cNvPr id="680" name="直線コネクタ 679"/>
        <xdr:cNvCxnSpPr/>
      </xdr:nvCxnSpPr>
      <xdr:spPr>
        <a:xfrm>
          <a:off x="12449175" y="15116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38100</xdr:colOff>
      <xdr:row>87</xdr:row>
      <xdr:rowOff>57150</xdr:rowOff>
    </xdr:from>
    <xdr:ext cx="600075" cy="257175"/>
    <xdr:sp>
      <xdr:nvSpPr>
        <xdr:cNvPr id="681" name="テキスト ボックス 680"/>
        <xdr:cNvSpPr txBox="1"/>
      </xdr:nvSpPr>
      <xdr:spPr>
        <a:xfrm>
          <a:off x="11849100" y="1497330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500,000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82" name="公債費グラフ枠"/>
        <xdr:cNvSpPr/>
      </xdr:nvSpPr>
      <xdr:spPr>
        <a:xfrm>
          <a:off x="12449175" y="15116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xdr:nvCxnSpPr>
        <xdr:cNvPr id="683" name="直線コネクタ 682"/>
        <xdr:cNvCxnSpPr/>
      </xdr:nvCxnSpPr>
      <xdr:spPr>
        <a:xfrm flipV="1">
          <a:off x="16316325" y="15525750"/>
          <a:ext cx="0" cy="14763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28575</xdr:rowOff>
    </xdr:from>
    <xdr:ext cx="466725" cy="257175"/>
    <xdr:sp>
      <xdr:nvSpPr>
        <xdr:cNvPr id="684" name="公債費最小値テキスト"/>
        <xdr:cNvSpPr txBox="1"/>
      </xdr:nvSpPr>
      <xdr:spPr>
        <a:xfrm>
          <a:off x="16363950" y="17002125"/>
          <a:ext cx="46672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5,385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xdr:nvCxnSpPr>
        <xdr:cNvPr id="685" name="直線コネクタ 684"/>
        <xdr:cNvCxnSpPr/>
      </xdr:nvCxnSpPr>
      <xdr:spPr>
        <a:xfrm>
          <a:off x="16230600" y="17002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38100</xdr:rowOff>
    </xdr:from>
    <xdr:ext cx="600075" cy="257175"/>
    <xdr:sp>
      <xdr:nvSpPr>
        <xdr:cNvPr id="686" name="公債費最大値テキスト"/>
        <xdr:cNvSpPr txBox="1"/>
      </xdr:nvSpPr>
      <xdr:spPr>
        <a:xfrm>
          <a:off x="16363950" y="15297150"/>
          <a:ext cx="600075"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392,592</a:t>
          </a:r>
          <a:endParaRPr altLang="en-US" lang="ja-JP"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xdr:nvCxnSpPr>
        <xdr:cNvPr id="687" name="直線コネクタ 686"/>
        <xdr:cNvCxnSpPr/>
      </xdr:nvCxnSpPr>
      <xdr:spPr>
        <a:xfrm>
          <a:off x="16230600" y="15525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94190</xdr:rowOff>
    </xdr:from>
    <xdr:to>
      <xdr:col>85</xdr:col>
      <xdr:colOff>127000</xdr:colOff>
      <xdr:row>97</xdr:row>
      <xdr:rowOff>129729</xdr:rowOff>
    </xdr:to>
    <xdr:cxnSp>
      <xdr:nvCxnSpPr>
        <xdr:cNvPr id="688" name="直線コネクタ 687"/>
        <xdr:cNvCxnSpPr/>
      </xdr:nvCxnSpPr>
      <xdr:spPr>
        <a:xfrm>
          <a:off x="15478125" y="167259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19050</xdr:rowOff>
    </xdr:from>
    <xdr:ext cx="533400" cy="257175"/>
    <xdr:sp>
      <xdr:nvSpPr>
        <xdr:cNvPr id="689" name="公債費平均値テキスト"/>
        <xdr:cNvSpPr txBox="1"/>
      </xdr:nvSpPr>
      <xdr:spPr>
        <a:xfrm>
          <a:off x="16363950" y="164782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89,263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fLocksText="0">
      <xdr:nvSpPr>
        <xdr:cNvPr id="690" name="フローチャート: 判断 689"/>
        <xdr:cNvSpPr/>
      </xdr:nvSpPr>
      <xdr:spPr>
        <a:xfrm>
          <a:off x="16268700" y="16630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76</xdr:col>
      <xdr:colOff>114300</xdr:colOff>
      <xdr:row>97</xdr:row>
      <xdr:rowOff>94190</xdr:rowOff>
    </xdr:from>
    <xdr:to>
      <xdr:col>81</xdr:col>
      <xdr:colOff>50800</xdr:colOff>
      <xdr:row>97</xdr:row>
      <xdr:rowOff>158886</xdr:rowOff>
    </xdr:to>
    <xdr:cxnSp>
      <xdr:nvCxnSpPr>
        <xdr:cNvPr id="691" name="直線コネクタ 690"/>
        <xdr:cNvCxnSpPr/>
      </xdr:nvCxnSpPr>
      <xdr:spPr>
        <a:xfrm flipV="1">
          <a:off x="14592300" y="167259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fLocksText="0">
      <xdr:nvSpPr>
        <xdr:cNvPr id="692" name="フローチャート: 判断 691"/>
        <xdr:cNvSpPr/>
      </xdr:nvSpPr>
      <xdr:spPr>
        <a:xfrm>
          <a:off x="15430500" y="166306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95</xdr:row>
      <xdr:rowOff>123825</xdr:rowOff>
    </xdr:from>
    <xdr:ext cx="533400" cy="257175"/>
    <xdr:sp>
      <xdr:nvSpPr>
        <xdr:cNvPr id="693" name="テキスト ボックス 692"/>
        <xdr:cNvSpPr txBox="1"/>
      </xdr:nvSpPr>
      <xdr:spPr>
        <a:xfrm>
          <a:off x="15211425" y="164115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87,170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153843</xdr:rowOff>
    </xdr:from>
    <xdr:to>
      <xdr:col>76</xdr:col>
      <xdr:colOff>114300</xdr:colOff>
      <xdr:row>97</xdr:row>
      <xdr:rowOff>158886</xdr:rowOff>
    </xdr:to>
    <xdr:cxnSp>
      <xdr:nvCxnSpPr>
        <xdr:cNvPr id="694" name="直線コネクタ 693"/>
        <xdr:cNvCxnSpPr/>
      </xdr:nvCxnSpPr>
      <xdr:spPr>
        <a:xfrm>
          <a:off x="13706475" y="16783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fLocksText="0">
      <xdr:nvSpPr>
        <xdr:cNvPr id="695" name="フローチャート: 判断 694"/>
        <xdr:cNvSpPr/>
      </xdr:nvSpPr>
      <xdr:spPr>
        <a:xfrm>
          <a:off x="14544675" y="16649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95</xdr:row>
      <xdr:rowOff>133350</xdr:rowOff>
    </xdr:from>
    <xdr:ext cx="533400" cy="257175"/>
    <xdr:sp>
      <xdr:nvSpPr>
        <xdr:cNvPr id="696" name="テキスト ボックス 695"/>
        <xdr:cNvSpPr txBox="1"/>
      </xdr:nvSpPr>
      <xdr:spPr>
        <a:xfrm>
          <a:off x="14316075" y="164211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83,930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153843</xdr:rowOff>
    </xdr:from>
    <xdr:to>
      <xdr:col>71</xdr:col>
      <xdr:colOff>177800</xdr:colOff>
      <xdr:row>97</xdr:row>
      <xdr:rowOff>161268</xdr:rowOff>
    </xdr:to>
    <xdr:cxnSp>
      <xdr:nvCxnSpPr>
        <xdr:cNvPr id="697" name="直線コネクタ 696"/>
        <xdr:cNvCxnSpPr/>
      </xdr:nvCxnSpPr>
      <xdr:spPr>
        <a:xfrm flipV="1">
          <a:off x="12811125" y="167830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fLocksText="0">
      <xdr:nvSpPr>
        <xdr:cNvPr id="698" name="フローチャート: 判断 697"/>
        <xdr:cNvSpPr/>
      </xdr:nvSpPr>
      <xdr:spPr>
        <a:xfrm>
          <a:off x="13649325" y="16687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96</xdr:row>
      <xdr:rowOff>9525</xdr:rowOff>
    </xdr:from>
    <xdr:ext cx="533400" cy="257175"/>
    <xdr:sp>
      <xdr:nvSpPr>
        <xdr:cNvPr id="699" name="テキスト ボックス 698"/>
        <xdr:cNvSpPr txBox="1"/>
      </xdr:nvSpPr>
      <xdr:spPr>
        <a:xfrm>
          <a:off x="13430250" y="16468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72,589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fLocksText="0">
      <xdr:nvSpPr>
        <xdr:cNvPr id="700" name="フローチャート: 判断 699"/>
        <xdr:cNvSpPr/>
      </xdr:nvSpPr>
      <xdr:spPr>
        <a:xfrm>
          <a:off x="12763500" y="1669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96</xdr:row>
      <xdr:rowOff>9525</xdr:rowOff>
    </xdr:from>
    <xdr:ext cx="533400" cy="257175"/>
    <xdr:sp>
      <xdr:nvSpPr>
        <xdr:cNvPr id="701" name="テキスト ボックス 700"/>
        <xdr:cNvSpPr txBox="1"/>
      </xdr:nvSpPr>
      <xdr:spPr>
        <a:xfrm>
          <a:off x="12544425" y="1646872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71,615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02" name="テキスト ボックス 701"/>
        <xdr:cNvSpPr txBox="1"/>
      </xdr:nvSpPr>
      <xdr:spPr>
        <a:xfrm>
          <a:off x="161258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03" name="テキスト ボックス 702"/>
        <xdr:cNvSpPr txBox="1"/>
      </xdr:nvSpPr>
      <xdr:spPr>
        <a:xfrm>
          <a:off x="15287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04" name="テキスト ボックス 703"/>
        <xdr:cNvSpPr txBox="1"/>
      </xdr:nvSpPr>
      <xdr:spPr>
        <a:xfrm>
          <a:off x="1440180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05" name="テキスト ボックス 704"/>
        <xdr:cNvSpPr txBox="1"/>
      </xdr:nvSpPr>
      <xdr:spPr>
        <a:xfrm>
          <a:off x="13506450"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6" name="テキスト ボックス 705"/>
        <xdr:cNvSpPr txBox="1"/>
      </xdr:nvSpPr>
      <xdr:spPr>
        <a:xfrm>
          <a:off x="12620625" y="17392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78929</xdr:rowOff>
    </xdr:from>
    <xdr:to>
      <xdr:col>85</xdr:col>
      <xdr:colOff>177800</xdr:colOff>
      <xdr:row>98</xdr:row>
      <xdr:rowOff>9079</xdr:rowOff>
    </xdr:to>
    <xdr:sp fLocksText="0">
      <xdr:nvSpPr>
        <xdr:cNvPr id="707" name="楕円 706"/>
        <xdr:cNvSpPr/>
      </xdr:nvSpPr>
      <xdr:spPr>
        <a:xfrm>
          <a:off x="16268700" y="16706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85</xdr:col>
      <xdr:colOff>171450</xdr:colOff>
      <xdr:row>97</xdr:row>
      <xdr:rowOff>57150</xdr:rowOff>
    </xdr:from>
    <xdr:ext cx="533400" cy="257175"/>
    <xdr:sp>
      <xdr:nvSpPr>
        <xdr:cNvPr id="708" name="公債費該当値テキスト"/>
        <xdr:cNvSpPr txBox="1"/>
      </xdr:nvSpPr>
      <xdr:spPr>
        <a:xfrm>
          <a:off x="16363950" y="166878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67,617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43390</xdr:rowOff>
    </xdr:from>
    <xdr:to>
      <xdr:col>81</xdr:col>
      <xdr:colOff>101600</xdr:colOff>
      <xdr:row>97</xdr:row>
      <xdr:rowOff>144990</xdr:rowOff>
    </xdr:to>
    <xdr:sp fLocksText="0">
      <xdr:nvSpPr>
        <xdr:cNvPr id="709" name="楕円 708"/>
        <xdr:cNvSpPr/>
      </xdr:nvSpPr>
      <xdr:spPr>
        <a:xfrm>
          <a:off x="15430500" y="16678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79</xdr:col>
      <xdr:colOff>161925</xdr:colOff>
      <xdr:row>97</xdr:row>
      <xdr:rowOff>133350</xdr:rowOff>
    </xdr:from>
    <xdr:ext cx="533400" cy="257175"/>
    <xdr:sp>
      <xdr:nvSpPr>
        <xdr:cNvPr id="710" name="テキスト ボックス 709"/>
        <xdr:cNvSpPr txBox="1"/>
      </xdr:nvSpPr>
      <xdr:spPr>
        <a:xfrm>
          <a:off x="15211425" y="167640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76,945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108086</xdr:rowOff>
    </xdr:from>
    <xdr:to>
      <xdr:col>76</xdr:col>
      <xdr:colOff>165100</xdr:colOff>
      <xdr:row>98</xdr:row>
      <xdr:rowOff>38236</xdr:rowOff>
    </xdr:to>
    <xdr:sp fLocksText="0">
      <xdr:nvSpPr>
        <xdr:cNvPr id="711" name="楕円 710"/>
        <xdr:cNvSpPr/>
      </xdr:nvSpPr>
      <xdr:spPr>
        <a:xfrm>
          <a:off x="14544675" y="1673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75</xdr:col>
      <xdr:colOff>28575</xdr:colOff>
      <xdr:row>98</xdr:row>
      <xdr:rowOff>28575</xdr:rowOff>
    </xdr:from>
    <xdr:ext cx="533400" cy="257175"/>
    <xdr:sp>
      <xdr:nvSpPr>
        <xdr:cNvPr id="712" name="テキスト ボックス 711"/>
        <xdr:cNvSpPr txBox="1"/>
      </xdr:nvSpPr>
      <xdr:spPr>
        <a:xfrm>
          <a:off x="14316075"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59,964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103043</xdr:rowOff>
    </xdr:from>
    <xdr:to>
      <xdr:col>72</xdr:col>
      <xdr:colOff>38100</xdr:colOff>
      <xdr:row>98</xdr:row>
      <xdr:rowOff>33193</xdr:rowOff>
    </xdr:to>
    <xdr:sp fLocksText="0">
      <xdr:nvSpPr>
        <xdr:cNvPr id="713" name="楕円 712"/>
        <xdr:cNvSpPr/>
      </xdr:nvSpPr>
      <xdr:spPr>
        <a:xfrm>
          <a:off x="13649325" y="1673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70</xdr:col>
      <xdr:colOff>95250</xdr:colOff>
      <xdr:row>98</xdr:row>
      <xdr:rowOff>28575</xdr:rowOff>
    </xdr:from>
    <xdr:ext cx="533400" cy="257175"/>
    <xdr:sp>
      <xdr:nvSpPr>
        <xdr:cNvPr id="714" name="テキスト ボックス 713"/>
        <xdr:cNvSpPr txBox="1"/>
      </xdr:nvSpPr>
      <xdr:spPr>
        <a:xfrm>
          <a:off x="13430250"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61,288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110468</xdr:rowOff>
    </xdr:from>
    <xdr:to>
      <xdr:col>67</xdr:col>
      <xdr:colOff>101600</xdr:colOff>
      <xdr:row>98</xdr:row>
      <xdr:rowOff>40618</xdr:rowOff>
    </xdr:to>
    <xdr:sp fLocksText="0">
      <xdr:nvSpPr>
        <xdr:cNvPr id="715" name="楕円 714"/>
        <xdr:cNvSpPr/>
      </xdr:nvSpPr>
      <xdr:spPr>
        <a:xfrm>
          <a:off x="12763500" y="1674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65</xdr:col>
      <xdr:colOff>161925</xdr:colOff>
      <xdr:row>98</xdr:row>
      <xdr:rowOff>28575</xdr:rowOff>
    </xdr:from>
    <xdr:ext cx="533400" cy="257175"/>
    <xdr:sp>
      <xdr:nvSpPr>
        <xdr:cNvPr id="716" name="テキスト ボックス 715"/>
        <xdr:cNvSpPr txBox="1"/>
      </xdr:nvSpPr>
      <xdr:spPr>
        <a:xfrm>
          <a:off x="12544425" y="168306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59,339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7" name="正方形/長方形 716"/>
        <xdr:cNvSpPr/>
      </xdr:nvSpPr>
      <xdr:spPr>
        <a:xfrm>
          <a:off x="18288000" y="4000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8" name="正方形/長方形 717"/>
        <xdr:cNvSpPr/>
      </xdr:nvSpPr>
      <xdr:spPr>
        <a:xfrm>
          <a:off x="18411825"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9" name="正方形/長方形 718"/>
        <xdr:cNvSpPr/>
      </xdr:nvSpPr>
      <xdr:spPr>
        <a:xfrm>
          <a:off x="18411825"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0" name="正方形/長方形 719"/>
        <xdr:cNvSpPr/>
      </xdr:nvSpPr>
      <xdr:spPr>
        <a:xfrm>
          <a:off x="19431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21" name="正方形/長方形 720"/>
        <xdr:cNvSpPr/>
      </xdr:nvSpPr>
      <xdr:spPr>
        <a:xfrm>
          <a:off x="19431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22" name="正方形/長方形 721"/>
        <xdr:cNvSpPr/>
      </xdr:nvSpPr>
      <xdr:spPr>
        <a:xfrm>
          <a:off x="20574000" y="4343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23" name="正方形/長方形 722"/>
        <xdr:cNvSpPr/>
      </xdr:nvSpPr>
      <xdr:spPr>
        <a:xfrm>
          <a:off x="20574000" y="4543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24" name="正方形/長方形 723"/>
        <xdr:cNvSpPr/>
      </xdr:nvSpPr>
      <xdr:spPr>
        <a:xfrm>
          <a:off x="18288000" y="4829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25" name="テキスト ボックス 724"/>
        <xdr:cNvSpPr txBox="1"/>
      </xdr:nvSpPr>
      <xdr:spPr>
        <a:xfrm>
          <a:off x="18249900" y="4638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xdr:nvCxnSpPr>
        <xdr:cNvPr id="726" name="直線コネクタ 725"/>
        <xdr:cNvCxnSpPr/>
      </xdr:nvCxnSpPr>
      <xdr:spPr>
        <a:xfrm>
          <a:off x="18288000" y="7115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xdr:nvCxnSpPr>
        <xdr:cNvPr id="727" name="直線コネクタ 726"/>
        <xdr:cNvCxnSpPr/>
      </xdr:nvCxnSpPr>
      <xdr:spPr>
        <a:xfrm>
          <a:off x="18288000" y="66579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37</xdr:row>
      <xdr:rowOff>171450</xdr:rowOff>
    </xdr:from>
    <xdr:ext cx="247650" cy="257175"/>
    <xdr:sp>
      <xdr:nvSpPr>
        <xdr:cNvPr id="728" name="テキスト ボックス 727"/>
        <xdr:cNvSpPr txBox="1"/>
      </xdr:nvSpPr>
      <xdr:spPr>
        <a:xfrm>
          <a:off x="18030825" y="65151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xdr:nvCxnSpPr>
        <xdr:cNvPr id="729" name="直線コネクタ 728"/>
        <xdr:cNvCxnSpPr/>
      </xdr:nvCxnSpPr>
      <xdr:spPr>
        <a:xfrm>
          <a:off x="18288000" y="6200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35</xdr:row>
      <xdr:rowOff>57150</xdr:rowOff>
    </xdr:from>
    <xdr:ext cx="533400" cy="257175"/>
    <xdr:sp>
      <xdr:nvSpPr>
        <xdr:cNvPr id="730" name="テキスト ボックス 729"/>
        <xdr:cNvSpPr txBox="1"/>
      </xdr:nvSpPr>
      <xdr:spPr>
        <a:xfrm>
          <a:off x="17754600" y="60579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xdr:nvCxnSpPr>
        <xdr:cNvPr id="731" name="直線コネクタ 730"/>
        <xdr:cNvCxnSpPr/>
      </xdr:nvCxnSpPr>
      <xdr:spPr>
        <a:xfrm>
          <a:off x="18288000" y="57435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32</xdr:row>
      <xdr:rowOff>114300</xdr:rowOff>
    </xdr:from>
    <xdr:ext cx="533400" cy="257175"/>
    <xdr:sp>
      <xdr:nvSpPr>
        <xdr:cNvPr id="732" name="テキスト ボックス 731"/>
        <xdr:cNvSpPr txBox="1"/>
      </xdr:nvSpPr>
      <xdr:spPr>
        <a:xfrm>
          <a:off x="17754600" y="56007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xdr:nvCxnSpPr>
        <xdr:cNvPr id="733" name="直線コネクタ 732"/>
        <xdr:cNvCxnSpPr/>
      </xdr:nvCxnSpPr>
      <xdr:spPr>
        <a:xfrm>
          <a:off x="18288000" y="52863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29</xdr:row>
      <xdr:rowOff>171450</xdr:rowOff>
    </xdr:from>
    <xdr:ext cx="533400" cy="257175"/>
    <xdr:sp>
      <xdr:nvSpPr>
        <xdr:cNvPr id="734" name="テキスト ボックス 733"/>
        <xdr:cNvSpPr txBox="1"/>
      </xdr:nvSpPr>
      <xdr:spPr>
        <a:xfrm>
          <a:off x="17754600" y="51435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xdr:nvCxnSpPr>
        <xdr:cNvPr id="735" name="直線コネクタ 734"/>
        <xdr:cNvCxnSpPr/>
      </xdr:nvCxnSpPr>
      <xdr:spPr>
        <a:xfrm>
          <a:off x="18288000" y="4829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38100</xdr:colOff>
      <xdr:row>27</xdr:row>
      <xdr:rowOff>57150</xdr:rowOff>
    </xdr:from>
    <xdr:ext cx="533400" cy="257175"/>
    <xdr:sp>
      <xdr:nvSpPr>
        <xdr:cNvPr id="736" name="テキスト ボックス 735"/>
        <xdr:cNvSpPr txBox="1"/>
      </xdr:nvSpPr>
      <xdr:spPr>
        <a:xfrm>
          <a:off x="17754600" y="4686300"/>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37" name="諸支出金グラフ枠"/>
        <xdr:cNvSpPr/>
      </xdr:nvSpPr>
      <xdr:spPr>
        <a:xfrm>
          <a:off x="18288000" y="4829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xdr:nvCxnSpPr>
        <xdr:cNvPr id="738" name="直線コネクタ 737"/>
        <xdr:cNvCxnSpPr/>
      </xdr:nvCxnSpPr>
      <xdr:spPr>
        <a:xfrm flipV="1">
          <a:off x="22155150" y="5514975"/>
          <a:ext cx="0" cy="11430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7650" cy="257175"/>
    <xdr:sp>
      <xdr:nvSpPr>
        <xdr:cNvPr id="739" name="諸支出金最小値テキスト"/>
        <xdr:cNvSpPr txBox="1"/>
      </xdr:nvSpPr>
      <xdr:spPr>
        <a:xfrm>
          <a:off x="22212300" y="66865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xdr:nvCxnSpPr>
        <xdr:cNvPr id="740" name="直線コネクタ 739"/>
        <xdr:cNvCxnSpPr/>
      </xdr:nvCxnSpPr>
      <xdr:spPr>
        <a:xfrm>
          <a:off x="22069425" y="6657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142875</xdr:rowOff>
    </xdr:from>
    <xdr:ext cx="533400" cy="257175"/>
    <xdr:sp>
      <xdr:nvSpPr>
        <xdr:cNvPr id="741" name="諸支出金最大値テキスト"/>
        <xdr:cNvSpPr txBox="1"/>
      </xdr:nvSpPr>
      <xdr:spPr>
        <a:xfrm>
          <a:off x="22212300" y="5286375"/>
          <a:ext cx="5334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24,971</a:t>
          </a:r>
          <a:endParaRPr altLang="en-US" lang="ja-JP"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xdr:nvCxnSpPr>
        <xdr:cNvPr id="742" name="直線コネクタ 741"/>
        <xdr:cNvCxnSpPr/>
      </xdr:nvCxnSpPr>
      <xdr:spPr>
        <a:xfrm>
          <a:off x="22069425" y="5514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xdr:nvCxnSpPr>
        <xdr:cNvPr id="743" name="直線コネクタ 742"/>
        <xdr:cNvCxnSpPr/>
      </xdr:nvCxnSpPr>
      <xdr:spPr>
        <a:xfrm>
          <a:off x="21326475" y="66579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95250</xdr:rowOff>
    </xdr:from>
    <xdr:ext cx="381000" cy="257175"/>
    <xdr:sp>
      <xdr:nvSpPr>
        <xdr:cNvPr id="744" name="諸支出金平均値テキスト"/>
        <xdr:cNvSpPr txBox="1"/>
      </xdr:nvSpPr>
      <xdr:spPr>
        <a:xfrm>
          <a:off x="22212300" y="643890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fLocksText="0">
      <xdr:nvSpPr>
        <xdr:cNvPr id="745" name="フローチャート: 判断 744"/>
        <xdr:cNvSpPr/>
      </xdr:nvSpPr>
      <xdr:spPr>
        <a:xfrm>
          <a:off x="22107525" y="658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xdr:nvCxnSpPr>
        <xdr:cNvPr id="746" name="直線コネクタ 745"/>
        <xdr:cNvCxnSpPr/>
      </xdr:nvCxnSpPr>
      <xdr:spPr>
        <a:xfrm>
          <a:off x="2043112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fLocksText="0">
      <xdr:nvSpPr>
        <xdr:cNvPr id="747" name="フローチャート: 判断 746"/>
        <xdr:cNvSpPr/>
      </xdr:nvSpPr>
      <xdr:spPr>
        <a:xfrm>
          <a:off x="212693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110</xdr:col>
      <xdr:colOff>171450</xdr:colOff>
      <xdr:row>37</xdr:row>
      <xdr:rowOff>19050</xdr:rowOff>
    </xdr:from>
    <xdr:ext cx="381000" cy="257175"/>
    <xdr:sp>
      <xdr:nvSpPr>
        <xdr:cNvPr id="748" name="テキスト ボックス 747"/>
        <xdr:cNvSpPr txBox="1"/>
      </xdr:nvSpPr>
      <xdr:spPr>
        <a:xfrm>
          <a:off x="21126450" y="63627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xdr:nvCxnSpPr>
        <xdr:cNvPr id="749" name="直線コネクタ 748"/>
        <xdr:cNvCxnSpPr/>
      </xdr:nvCxnSpPr>
      <xdr:spPr>
        <a:xfrm>
          <a:off x="19545300"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fLocksText="0">
      <xdr:nvSpPr>
        <xdr:cNvPr id="750" name="フローチャート: 判断 749"/>
        <xdr:cNvSpPr/>
      </xdr:nvSpPr>
      <xdr:spPr>
        <a:xfrm>
          <a:off x="20383500" y="6572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47625</xdr:colOff>
      <xdr:row>37</xdr:row>
      <xdr:rowOff>9525</xdr:rowOff>
    </xdr:from>
    <xdr:ext cx="381000" cy="257175"/>
    <xdr:sp>
      <xdr:nvSpPr>
        <xdr:cNvPr id="751" name="テキスト ボックス 750"/>
        <xdr:cNvSpPr txBox="1"/>
      </xdr:nvSpPr>
      <xdr:spPr>
        <a:xfrm>
          <a:off x="20240625" y="6353175"/>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xdr:nvCxnSpPr>
        <xdr:cNvPr id="752" name="直線コネクタ 751"/>
        <xdr:cNvCxnSpPr/>
      </xdr:nvCxnSpPr>
      <xdr:spPr>
        <a:xfrm>
          <a:off x="18659475" y="66579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fLocksText="0">
      <xdr:nvSpPr>
        <xdr:cNvPr id="753" name="フローチャート: 判断 752"/>
        <xdr:cNvSpPr/>
      </xdr:nvSpPr>
      <xdr:spPr>
        <a:xfrm>
          <a:off x="1949767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114300</xdr:colOff>
      <xdr:row>37</xdr:row>
      <xdr:rowOff>19050</xdr:rowOff>
    </xdr:from>
    <xdr:ext cx="381000" cy="257175"/>
    <xdr:sp>
      <xdr:nvSpPr>
        <xdr:cNvPr id="754" name="テキスト ボックス 753"/>
        <xdr:cNvSpPr txBox="1"/>
      </xdr:nvSpPr>
      <xdr:spPr>
        <a:xfrm>
          <a:off x="19354800" y="63627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fLocksText="0">
      <xdr:nvSpPr>
        <xdr:cNvPr id="755" name="フローチャート: 判断 754"/>
        <xdr:cNvSpPr/>
      </xdr:nvSpPr>
      <xdr:spPr>
        <a:xfrm>
          <a:off x="18602325" y="6591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96</xdr:col>
      <xdr:colOff>171450</xdr:colOff>
      <xdr:row>37</xdr:row>
      <xdr:rowOff>19050</xdr:rowOff>
    </xdr:from>
    <xdr:ext cx="381000" cy="257175"/>
    <xdr:sp>
      <xdr:nvSpPr>
        <xdr:cNvPr id="756" name="テキスト ボックス 755"/>
        <xdr:cNvSpPr txBox="1"/>
      </xdr:nvSpPr>
      <xdr:spPr>
        <a:xfrm>
          <a:off x="18459450" y="6362700"/>
          <a:ext cx="381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57" name="テキスト ボックス 756"/>
        <xdr:cNvSpPr txBox="1"/>
      </xdr:nvSpPr>
      <xdr:spPr>
        <a:xfrm>
          <a:off x="219646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58" name="テキスト ボックス 757"/>
        <xdr:cNvSpPr txBox="1"/>
      </xdr:nvSpPr>
      <xdr:spPr>
        <a:xfrm>
          <a:off x="21126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59" name="テキスト ボックス 758"/>
        <xdr:cNvSpPr txBox="1"/>
      </xdr:nvSpPr>
      <xdr:spPr>
        <a:xfrm>
          <a:off x="20240625"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0" name="テキスト ボックス 759"/>
        <xdr:cNvSpPr txBox="1"/>
      </xdr:nvSpPr>
      <xdr:spPr>
        <a:xfrm>
          <a:off x="1935480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61" name="テキスト ボックス 760"/>
        <xdr:cNvSpPr txBox="1"/>
      </xdr:nvSpPr>
      <xdr:spPr>
        <a:xfrm>
          <a:off x="18459450" y="7105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fLocksText="0">
      <xdr:nvSpPr>
        <xdr:cNvPr id="762" name="楕円 761"/>
        <xdr:cNvSpPr/>
      </xdr:nvSpPr>
      <xdr:spPr>
        <a:xfrm>
          <a:off x="221075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38</xdr:row>
      <xdr:rowOff>47625</xdr:rowOff>
    </xdr:from>
    <xdr:ext cx="247650" cy="257175"/>
    <xdr:sp>
      <xdr:nvSpPr>
        <xdr:cNvPr id="763" name="諸支出金該当値テキスト"/>
        <xdr:cNvSpPr txBox="1"/>
      </xdr:nvSpPr>
      <xdr:spPr>
        <a:xfrm>
          <a:off x="22212300" y="656272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fLocksText="0">
      <xdr:nvSpPr>
        <xdr:cNvPr id="764" name="楕円 763"/>
        <xdr:cNvSpPr/>
      </xdr:nvSpPr>
      <xdr:spPr>
        <a:xfrm>
          <a:off x="21269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39</xdr:row>
      <xdr:rowOff>9525</xdr:rowOff>
    </xdr:from>
    <xdr:ext cx="247650" cy="257175"/>
    <xdr:sp>
      <xdr:nvSpPr>
        <xdr:cNvPr id="765" name="テキスト ボックス 764"/>
        <xdr:cNvSpPr txBox="1"/>
      </xdr:nvSpPr>
      <xdr:spPr>
        <a:xfrm>
          <a:off x="21193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fLocksText="0">
      <xdr:nvSpPr>
        <xdr:cNvPr id="766" name="楕円 765"/>
        <xdr:cNvSpPr/>
      </xdr:nvSpPr>
      <xdr:spPr>
        <a:xfrm>
          <a:off x="20383500"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39</xdr:row>
      <xdr:rowOff>9525</xdr:rowOff>
    </xdr:from>
    <xdr:ext cx="247650" cy="257175"/>
    <xdr:sp>
      <xdr:nvSpPr>
        <xdr:cNvPr id="767" name="テキスト ボックス 766"/>
        <xdr:cNvSpPr txBox="1"/>
      </xdr:nvSpPr>
      <xdr:spPr>
        <a:xfrm>
          <a:off x="2030730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fLocksText="0">
      <xdr:nvSpPr>
        <xdr:cNvPr id="768" name="楕円 767"/>
        <xdr:cNvSpPr/>
      </xdr:nvSpPr>
      <xdr:spPr>
        <a:xfrm>
          <a:off x="1949767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39</xdr:row>
      <xdr:rowOff>9525</xdr:rowOff>
    </xdr:from>
    <xdr:ext cx="247650" cy="257175"/>
    <xdr:sp>
      <xdr:nvSpPr>
        <xdr:cNvPr id="769" name="テキスト ボックス 768"/>
        <xdr:cNvSpPr txBox="1"/>
      </xdr:nvSpPr>
      <xdr:spPr>
        <a:xfrm>
          <a:off x="19411950"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fLocksText="0">
      <xdr:nvSpPr>
        <xdr:cNvPr id="770" name="楕円 769"/>
        <xdr:cNvSpPr/>
      </xdr:nvSpPr>
      <xdr:spPr>
        <a:xfrm>
          <a:off x="18602325" y="660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39</xdr:row>
      <xdr:rowOff>9525</xdr:rowOff>
    </xdr:from>
    <xdr:ext cx="247650" cy="257175"/>
    <xdr:sp>
      <xdr:nvSpPr>
        <xdr:cNvPr id="771" name="テキスト ボックス 770"/>
        <xdr:cNvSpPr txBox="1"/>
      </xdr:nvSpPr>
      <xdr:spPr>
        <a:xfrm>
          <a:off x="18526125" y="66960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72" name="正方形/長方形 771"/>
        <xdr:cNvSpPr/>
      </xdr:nvSpPr>
      <xdr:spPr>
        <a:xfrm>
          <a:off x="18288000" y="7429500"/>
          <a:ext cx="4686300" cy="31432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73" name="正方形/長方形 772"/>
        <xdr:cNvSpPr/>
      </xdr:nvSpPr>
      <xdr:spPr>
        <a:xfrm>
          <a:off x="18411825"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4" name="正方形/長方形 773"/>
        <xdr:cNvSpPr/>
      </xdr:nvSpPr>
      <xdr:spPr>
        <a:xfrm>
          <a:off x="18411825"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5" name="正方形/長方形 774"/>
        <xdr:cNvSpPr/>
      </xdr:nvSpPr>
      <xdr:spPr>
        <a:xfrm>
          <a:off x="19431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76" name="正方形/長方形 775"/>
        <xdr:cNvSpPr/>
      </xdr:nvSpPr>
      <xdr:spPr>
        <a:xfrm>
          <a:off x="19431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77" name="正方形/長方形 776"/>
        <xdr:cNvSpPr/>
      </xdr:nvSpPr>
      <xdr:spPr>
        <a:xfrm>
          <a:off x="20574000" y="7772400"/>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78" name="正方形/長方形 777"/>
        <xdr:cNvSpPr/>
      </xdr:nvSpPr>
      <xdr:spPr>
        <a:xfrm>
          <a:off x="20574000" y="7972425"/>
          <a:ext cx="15240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79" name="正方形/長方形 778"/>
        <xdr:cNvSpPr/>
      </xdr:nvSpPr>
      <xdr:spPr>
        <a:xfrm>
          <a:off x="18288000" y="8258175"/>
          <a:ext cx="4686300" cy="2286000"/>
        </a:xfrm>
        <a:prstGeom prst="rect"/>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0" name="テキスト ボックス 779"/>
        <xdr:cNvSpPr txBox="1"/>
      </xdr:nvSpPr>
      <xdr:spPr>
        <a:xfrm>
          <a:off x="18249900" y="8067675"/>
          <a:ext cx="352425" cy="228600"/>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xdr:nvCxnSpPr>
        <xdr:cNvPr id="781" name="直線コネクタ 780"/>
        <xdr:cNvCxnSpPr/>
      </xdr:nvCxnSpPr>
      <xdr:spPr>
        <a:xfrm>
          <a:off x="18288000" y="1054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xdr:nvCxnSpPr>
        <xdr:cNvPr id="782" name="直線コネクタ 781"/>
        <xdr:cNvCxnSpPr/>
      </xdr:nvCxnSpPr>
      <xdr:spPr>
        <a:xfrm>
          <a:off x="18288000" y="940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53</xdr:row>
      <xdr:rowOff>171450</xdr:rowOff>
    </xdr:from>
    <xdr:ext cx="247650" cy="257175"/>
    <xdr:sp>
      <xdr:nvSpPr>
        <xdr:cNvPr id="783" name="テキスト ボックス 782"/>
        <xdr:cNvSpPr txBox="1"/>
      </xdr:nvSpPr>
      <xdr:spPr>
        <a:xfrm>
          <a:off x="18030825" y="9258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xdr:nvCxnSpPr>
        <xdr:cNvPr id="784" name="直線コネクタ 783"/>
        <xdr:cNvCxnSpPr/>
      </xdr:nvCxnSpPr>
      <xdr:spPr>
        <a:xfrm>
          <a:off x="18288000" y="8258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47</xdr:row>
      <xdr:rowOff>57150</xdr:rowOff>
    </xdr:from>
    <xdr:ext cx="247650" cy="257175"/>
    <xdr:sp>
      <xdr:nvSpPr>
        <xdr:cNvPr id="785" name="テキスト ボックス 784"/>
        <xdr:cNvSpPr txBox="1"/>
      </xdr:nvSpPr>
      <xdr:spPr>
        <a:xfrm>
          <a:off x="18030825" y="811530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86" name="前年度繰上充用金グラフ枠"/>
        <xdr:cNvSpPr/>
      </xdr:nvSpPr>
      <xdr:spPr>
        <a:xfrm>
          <a:off x="18288000" y="8258175"/>
          <a:ext cx="4686300" cy="2286000"/>
        </a:xfrm>
        <a:prstGeom prst="rect"/>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xdr:nvCxnSpPr>
        <xdr:cNvPr id="787" name="直線コネクタ 786"/>
        <xdr:cNvCxnSpPr/>
      </xdr:nvCxnSpPr>
      <xdr:spPr>
        <a:xfrm>
          <a:off x="22155150" y="940117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7650" cy="257175"/>
    <xdr:sp>
      <xdr:nvSpPr>
        <xdr:cNvPr id="788" name="前年度繰上充用金最小値テキスト"/>
        <xdr:cNvSpPr txBox="1"/>
      </xdr:nvSpPr>
      <xdr:spPr>
        <a:xfrm>
          <a:off x="22212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89" name="直線コネクタ 788"/>
        <xdr:cNvCxnSpPr/>
      </xdr:nvCxn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7650" cy="257175"/>
    <xdr:sp>
      <xdr:nvSpPr>
        <xdr:cNvPr id="790" name="前年度繰上充用金最大値テキスト"/>
        <xdr:cNvSpPr txBox="1"/>
      </xdr:nvSpPr>
      <xdr:spPr>
        <a:xfrm>
          <a:off x="22212300" y="90963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xdr:nvCxnSpPr>
        <xdr:cNvPr id="791" name="直線コネクタ 790"/>
        <xdr:cNvCxnSpPr/>
      </xdr:nvCxnSpPr>
      <xdr:spPr>
        <a:xfrm>
          <a:off x="22069425" y="94011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xdr:nvCxnSpPr>
        <xdr:cNvPr id="792" name="直線コネクタ 791"/>
        <xdr:cNvCxnSpPr/>
      </xdr:nvCxnSpPr>
      <xdr:spPr>
        <a:xfrm>
          <a:off x="21326475" y="9401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66675</xdr:rowOff>
    </xdr:from>
    <xdr:ext cx="247650" cy="257175"/>
    <xdr:sp>
      <xdr:nvSpPr>
        <xdr:cNvPr id="793" name="前年度繰上充用金平均値テキスト"/>
        <xdr:cNvSpPr txBox="1"/>
      </xdr:nvSpPr>
      <xdr:spPr>
        <a:xfrm>
          <a:off x="22212300" y="932497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794" name="フローチャート: 判断 793"/>
        <xdr:cNvSpPr/>
      </xdr:nvSpPr>
      <xdr:spPr>
        <a:xfrm>
          <a:off x="221075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xdr:nvCxnSpPr>
        <xdr:cNvPr id="795" name="直線コネクタ 794"/>
        <xdr:cNvCxnSpPr/>
      </xdr:nvCxnSpPr>
      <xdr:spPr>
        <a:xfrm>
          <a:off x="2043112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fLocksText="0">
      <xdr:nvSpPr>
        <xdr:cNvPr id="796" name="フローチャート: 判断 795"/>
        <xdr:cNvSpPr/>
      </xdr:nvSpPr>
      <xdr:spPr>
        <a:xfrm>
          <a:off x="21269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797" name="テキスト ボックス 796"/>
        <xdr:cNvSpPr txBox="1"/>
      </xdr:nvSpPr>
      <xdr:spPr>
        <a:xfrm>
          <a:off x="21193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xdr:nvCxnSpPr>
        <xdr:cNvPr id="798" name="直線コネクタ 797"/>
        <xdr:cNvCxnSpPr/>
      </xdr:nvCxnSpPr>
      <xdr:spPr>
        <a:xfrm>
          <a:off x="19545300"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fLocksText="0">
      <xdr:nvSpPr>
        <xdr:cNvPr id="799" name="フローチャート: 判断 798"/>
        <xdr:cNvSpPr/>
      </xdr:nvSpPr>
      <xdr:spPr>
        <a:xfrm>
          <a:off x="20383500"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00" name="テキスト ボックス 799"/>
        <xdr:cNvSpPr txBox="1"/>
      </xdr:nvSpPr>
      <xdr:spPr>
        <a:xfrm>
          <a:off x="2030730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xdr:nvCxnSpPr>
        <xdr:cNvPr id="801" name="直線コネクタ 800"/>
        <xdr:cNvCxnSpPr/>
      </xdr:nvCxnSpPr>
      <xdr:spPr>
        <a:xfrm>
          <a:off x="18659475" y="9401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fLocksText="0">
      <xdr:nvSpPr>
        <xdr:cNvPr id="802" name="フローチャート: 判断 801"/>
        <xdr:cNvSpPr/>
      </xdr:nvSpPr>
      <xdr:spPr>
        <a:xfrm>
          <a:off x="1949767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03" name="テキスト ボックス 802"/>
        <xdr:cNvSpPr txBox="1"/>
      </xdr:nvSpPr>
      <xdr:spPr>
        <a:xfrm>
          <a:off x="19411950"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04" name="フローチャート: 判断 803"/>
        <xdr:cNvSpPr/>
      </xdr:nvSpPr>
      <xdr:spPr>
        <a:xfrm>
          <a:off x="18602325" y="934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05" name="テキスト ボックス 804"/>
        <xdr:cNvSpPr txBox="1"/>
      </xdr:nvSpPr>
      <xdr:spPr>
        <a:xfrm>
          <a:off x="18526125" y="94392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06" name="テキスト ボックス 805"/>
        <xdr:cNvSpPr txBox="1"/>
      </xdr:nvSpPr>
      <xdr:spPr>
        <a:xfrm>
          <a:off x="219646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R05</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07" name="テキスト ボックス 806"/>
        <xdr:cNvSpPr txBox="1"/>
      </xdr:nvSpPr>
      <xdr:spPr>
        <a:xfrm>
          <a:off x="21126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08" name="テキスト ボックス 807"/>
        <xdr:cNvSpPr txBox="1"/>
      </xdr:nvSpPr>
      <xdr:spPr>
        <a:xfrm>
          <a:off x="20240625"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09" name="テキスト ボックス 808"/>
        <xdr:cNvSpPr txBox="1"/>
      </xdr:nvSpPr>
      <xdr:spPr>
        <a:xfrm>
          <a:off x="1935480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0" name="テキスト ボックス 809"/>
        <xdr:cNvSpPr txBox="1"/>
      </xdr:nvSpPr>
      <xdr:spPr>
        <a:xfrm>
          <a:off x="18459450" y="10534650"/>
          <a:ext cx="76200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11" name="楕円 810"/>
        <xdr:cNvSpPr/>
      </xdr:nvSpPr>
      <xdr:spPr>
        <a:xfrm>
          <a:off x="221075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12" name="前年度繰上充用金該当値テキスト"/>
        <xdr:cNvSpPr txBox="1"/>
      </xdr:nvSpPr>
      <xdr:spPr>
        <a:xfrm>
          <a:off x="22212300" y="9210675"/>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13" name="楕円 812"/>
        <xdr:cNvSpPr/>
      </xdr:nvSpPr>
      <xdr:spPr>
        <a:xfrm>
          <a:off x="21269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14" name="テキスト ボックス 813"/>
        <xdr:cNvSpPr txBox="1"/>
      </xdr:nvSpPr>
      <xdr:spPr>
        <a:xfrm>
          <a:off x="21193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15" name="楕円 814"/>
        <xdr:cNvSpPr/>
      </xdr:nvSpPr>
      <xdr:spPr>
        <a:xfrm>
          <a:off x="20383500"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16" name="テキスト ボックス 815"/>
        <xdr:cNvSpPr txBox="1"/>
      </xdr:nvSpPr>
      <xdr:spPr>
        <a:xfrm>
          <a:off x="2030730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17" name="楕円 816"/>
        <xdr:cNvSpPr/>
      </xdr:nvSpPr>
      <xdr:spPr>
        <a:xfrm>
          <a:off x="1949767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18" name="テキスト ボックス 817"/>
        <xdr:cNvSpPr txBox="1"/>
      </xdr:nvSpPr>
      <xdr:spPr>
        <a:xfrm>
          <a:off x="19411950"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19" name="楕円 818"/>
        <xdr:cNvSpPr/>
      </xdr:nvSpPr>
      <xdr:spPr>
        <a:xfrm>
          <a:off x="18602325" y="9344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20" name="テキスト ボックス 819"/>
        <xdr:cNvSpPr txBox="1"/>
      </xdr:nvSpPr>
      <xdr:spPr>
        <a:xfrm>
          <a:off x="18526125" y="9124950"/>
          <a:ext cx="247650" cy="257175"/>
        </a:xfrm>
        <a:prstGeom prst="rect"/>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21" name="正方形/長方形 820"/>
        <xdr:cNvSpPr/>
      </xdr:nvSpPr>
      <xdr:spPr>
        <a:xfrm>
          <a:off x="762000" y="1778317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22" name="正方形/長方形 821"/>
        <xdr:cNvSpPr/>
      </xdr:nvSpPr>
      <xdr:spPr>
        <a:xfrm>
          <a:off x="762000" y="17840325"/>
          <a:ext cx="3848100" cy="257175"/>
        </a:xfrm>
        <a:prstGeom prst="rect"/>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23" name="テキスト ボックス 822"/>
        <xdr:cNvSpPr txBox="1"/>
      </xdr:nvSpPr>
      <xdr:spPr>
        <a:xfrm>
          <a:off x="790575" y="18097500"/>
          <a:ext cx="22164675" cy="1524000"/>
        </a:xfrm>
        <a:prstGeom prst="rect"/>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a:r>
            <a:rPr altLang="en-US" lang="ja-JP" sz="1300">
              <a:solidFill>
                <a:srgbClr val="000000"/>
              </a:solidFill>
              <a:latin typeface="ＭＳ Ｐゴシック" panose="020B0600070205080204" pitchFamily="50" charset="-128"/>
              <a:ea typeface="ＭＳ Ｐゴシック" panose="020B0600070205080204" pitchFamily="50" charset="-128"/>
            </a:rPr>
            <a:t>　すべての目的別歳出科目において、類似団体内の平均値を下回っているものの、「議会費」、「消防費」、「総務費」、「農林水産業費」、「災害復旧費」、「公債費」については長野県平均を上回っている。</a:t>
          </a:r>
        </a:p>
        <a:p>
          <a:r>
            <a:rPr altLang="en-US" lang="ja-JP" sz="1300">
              <a:solidFill>
                <a:srgbClr val="000000"/>
              </a:solidFill>
              <a:latin typeface="ＭＳ Ｐゴシック" panose="020B0600070205080204" pitchFamily="50" charset="-128"/>
              <a:ea typeface="ＭＳ Ｐゴシック" panose="020B0600070205080204" pitchFamily="50" charset="-128"/>
            </a:rPr>
            <a:t>「消防費」については、消防設備の充実強化を目的に重点的に予算をかけてきた経過があり、農林水産業費においては、ほ場整備の実施が大きく増加した要因になっている。また、公債費は近年の大型事業の実施により、今後数年間は高止まりが予想される。</a:t>
          </a:r>
        </a:p>
        <a:p>
          <a:r>
            <a:rPr altLang="en-US" lang="ja-JP" sz="1300">
              <a:solidFill>
                <a:srgbClr val="000000"/>
              </a:solidFill>
              <a:latin typeface="ＭＳ Ｐゴシック" panose="020B0600070205080204" pitchFamily="50" charset="-128"/>
              <a:ea typeface="ＭＳ Ｐゴシック" panose="020B0600070205080204" pitchFamily="50" charset="-128"/>
            </a:rPr>
            <a:t>今後も厳しい財政状況が続き、経費全体的の抑制が必要ではあるが、各種事業目的の達成のため予算支出は避けられない。</a:t>
          </a:r>
        </a:p>
        <a:p>
          <a:r>
            <a:rPr altLang="en-US" lang="ja-JP" sz="1300">
              <a:solidFill>
                <a:srgbClr val="000000"/>
              </a:solidFill>
              <a:latin typeface="ＭＳ Ｐゴシック" panose="020B0600070205080204" pitchFamily="50" charset="-128"/>
              <a:ea typeface="ＭＳ Ｐゴシック" panose="020B0600070205080204" pitchFamily="50" charset="-128"/>
            </a:rPr>
            <a:t>めりはりのある予算計上予算執行を目指す。</a:t>
          </a:r>
        </a:p>
        <a:p>
          <a:endParaRPr altLang="en-US" 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xdr:nvGraphicFramePr>
      <xdr:xfrm>
        <a:off x="152400" y="923925"/>
        <a:ext cx="16821150" cy="8210550"/>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bwMode="auto">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bwMode="auto">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bwMode="auto">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bwMode="auto">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bwMode="auto">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bwMode="auto">
        <a:xfrm>
          <a:off x="10982325" y="9601200"/>
          <a:ext cx="895350" cy="314325"/>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bwMode="auto">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bwMode="auto">
        <a:xfrm>
          <a:off x="10172700" y="285750"/>
          <a:ext cx="253365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bwMode="auto">
        <a:xfrm>
          <a:off x="13106400" y="285750"/>
          <a:ext cx="3810000" cy="4191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bwMode="auto">
        <a:xfrm>
          <a:off x="466725" y="838200"/>
          <a:ext cx="3124200" cy="485775"/>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200">
              <a:solidFill>
                <a:srgbClr val="FF0000"/>
              </a:solidFill>
              <a:latin typeface="ＭＳ ゴシック" pitchFamily="49" charset="-128"/>
              <a:ea typeface="ＭＳ ゴシック" pitchFamily="49" charset="-128"/>
            </a:rPr>
            <a:t>　</a:t>
          </a:r>
          <a:r>
            <a:rPr altLang="en-US" lang="ja-JP" sz="1200">
              <a:solidFill>
                <a:srgbClr val="000000"/>
              </a:solidFill>
              <a:latin typeface="ＭＳ ゴシック" pitchFamily="49" charset="-128"/>
              <a:ea typeface="ＭＳ ゴシック" pitchFamily="49" charset="-128"/>
            </a:rPr>
            <a:t>一般会計は歳入総額は、</a:t>
          </a:r>
          <a:r>
            <a:rPr altLang="ja-JP" lang="en-US" sz="1200">
              <a:solidFill>
                <a:srgbClr val="000000"/>
              </a:solidFill>
              <a:latin typeface="ＭＳ ゴシック" pitchFamily="49" charset="-128"/>
              <a:ea typeface="ＭＳ ゴシック" pitchFamily="49" charset="-128"/>
            </a:rPr>
            <a:t>5,129,019</a:t>
          </a:r>
          <a:r>
            <a:rPr altLang="en-US" lang="ja-JP" sz="1200">
              <a:solidFill>
                <a:srgbClr val="000000"/>
              </a:solidFill>
              <a:latin typeface="ＭＳ ゴシック" pitchFamily="49" charset="-128"/>
              <a:ea typeface="ＭＳ ゴシック" pitchFamily="49" charset="-128"/>
            </a:rPr>
            <a:t>千円、歳出総額は</a:t>
          </a:r>
          <a:r>
            <a:rPr altLang="ja-JP" lang="en-US" sz="1200">
              <a:solidFill>
                <a:srgbClr val="000000"/>
              </a:solidFill>
              <a:latin typeface="ＭＳ ゴシック" pitchFamily="49" charset="-128"/>
              <a:ea typeface="ＭＳ ゴシック" pitchFamily="49" charset="-128"/>
            </a:rPr>
            <a:t>5,057,934</a:t>
          </a:r>
          <a:r>
            <a:rPr altLang="en-US" lang="ja-JP" sz="1200">
              <a:solidFill>
                <a:srgbClr val="000000"/>
              </a:solidFill>
              <a:latin typeface="ＭＳ ゴシック" pitchFamily="49" charset="-128"/>
              <a:ea typeface="ＭＳ ゴシック" pitchFamily="49" charset="-128"/>
            </a:rPr>
            <a:t>千円で</a:t>
          </a:r>
          <a:r>
            <a:rPr altLang="en-US" lang="ja-JP" sz="1200">
              <a:solidFill>
                <a:srgbClr val="FF0000"/>
              </a:solidFill>
              <a:latin typeface="ＭＳ ゴシック" pitchFamily="49" charset="-128"/>
              <a:ea typeface="ＭＳ ゴシック" pitchFamily="49" charset="-128"/>
            </a:rPr>
            <a:t>、</a:t>
          </a:r>
          <a:r>
            <a:rPr altLang="en-US" lang="ja-JP" sz="1200">
              <a:solidFill>
                <a:srgbClr val="000000"/>
              </a:solidFill>
              <a:latin typeface="ＭＳ ゴシック" pitchFamily="49" charset="-128"/>
              <a:ea typeface="ＭＳ ゴシック" pitchFamily="49" charset="-128"/>
            </a:rPr>
            <a:t>歳入歳出差引残額は</a:t>
          </a:r>
          <a:r>
            <a:rPr altLang="ja-JP" lang="en-US" sz="1200">
              <a:solidFill>
                <a:srgbClr val="000000"/>
              </a:solidFill>
              <a:latin typeface="ＭＳ ゴシック" pitchFamily="49" charset="-128"/>
              <a:ea typeface="ＭＳ ゴシック" pitchFamily="49" charset="-128"/>
            </a:rPr>
            <a:t>71,085</a:t>
          </a:r>
          <a:r>
            <a:rPr altLang="en-US" lang="ja-JP" sz="1200">
              <a:solidFill>
                <a:srgbClr val="000000"/>
              </a:solidFill>
              <a:latin typeface="ＭＳ ゴシック" pitchFamily="49" charset="-128"/>
              <a:ea typeface="ＭＳ ゴシック" pitchFamily="49" charset="-128"/>
            </a:rPr>
            <a:t>千円の黒字となった。この黒字額には、災害復旧事業、</a:t>
          </a:r>
          <a:r>
            <a:rPr altLang="en-US" lang="ja-JP" sz="1200">
              <a:solidFill>
                <a:schemeClr val="tx1"/>
              </a:solidFill>
              <a:latin typeface="ＭＳ ゴシック" pitchFamily="49" charset="-128"/>
              <a:ea typeface="ＭＳ ゴシック" pitchFamily="49" charset="-128"/>
            </a:rPr>
            <a:t>舗装個別施設修繕事業</a:t>
          </a:r>
          <a:r>
            <a:rPr altLang="en-US" lang="ja-JP" sz="1200">
              <a:solidFill>
                <a:srgbClr val="000000"/>
              </a:solidFill>
              <a:latin typeface="ＭＳ ゴシック" pitchFamily="49" charset="-128"/>
              <a:ea typeface="ＭＳ ゴシック" pitchFamily="49" charset="-128"/>
            </a:rPr>
            <a:t>など翌年度への繰り越した事業の財源となる</a:t>
          </a:r>
          <a:r>
            <a:rPr altLang="ja-JP" lang="en-US" sz="1200">
              <a:solidFill>
                <a:srgbClr val="000000"/>
              </a:solidFill>
              <a:latin typeface="ＭＳ ゴシック" pitchFamily="49" charset="-128"/>
              <a:ea typeface="ＭＳ ゴシック" pitchFamily="49" charset="-128"/>
            </a:rPr>
            <a:t>21,139</a:t>
          </a:r>
          <a:r>
            <a:rPr altLang="en-US" lang="ja-JP" sz="1200">
              <a:solidFill>
                <a:srgbClr val="000000"/>
              </a:solidFill>
              <a:latin typeface="ＭＳ ゴシック" pitchFamily="49" charset="-128"/>
              <a:ea typeface="ＭＳ ゴシック" pitchFamily="49" charset="-128"/>
            </a:rPr>
            <a:t>千円が含まれており</a:t>
          </a:r>
          <a:r>
            <a:rPr altLang="en-US" lang="ja-JP" sz="1200">
              <a:solidFill>
                <a:schemeClr val="tx1"/>
              </a:solidFill>
              <a:latin typeface="ＭＳ ゴシック" pitchFamily="49" charset="-128"/>
              <a:ea typeface="ＭＳ ゴシック" pitchFamily="49" charset="-128"/>
            </a:rPr>
            <a:t>、繰越事業の財源を控除した額（実質収支）は</a:t>
          </a:r>
          <a:r>
            <a:rPr altLang="ja-JP" lang="en-US" sz="1200">
              <a:solidFill>
                <a:schemeClr val="tx1"/>
              </a:solidFill>
              <a:latin typeface="ＭＳ ゴシック" pitchFamily="49" charset="-128"/>
              <a:ea typeface="ＭＳ ゴシック" pitchFamily="49" charset="-128"/>
            </a:rPr>
            <a:t>49,946</a:t>
          </a:r>
          <a:r>
            <a:rPr altLang="en-US" lang="ja-JP" sz="1200">
              <a:solidFill>
                <a:schemeClr val="tx1"/>
              </a:solidFill>
              <a:latin typeface="ＭＳ ゴシック" pitchFamily="49" charset="-128"/>
              <a:ea typeface="ＭＳ ゴシック" pitchFamily="49" charset="-128"/>
            </a:rPr>
            <a:t>千円の黒字となっている。また、実質収支から前年度の実質収支を引いた単年度収支は△</a:t>
          </a:r>
          <a:r>
            <a:rPr altLang="ja-JP" lang="en-US" sz="1200">
              <a:solidFill>
                <a:schemeClr val="tx1"/>
              </a:solidFill>
              <a:latin typeface="ＭＳ ゴシック" pitchFamily="49" charset="-128"/>
              <a:ea typeface="ＭＳ ゴシック" pitchFamily="49" charset="-128"/>
            </a:rPr>
            <a:t>7,008</a:t>
          </a:r>
          <a:r>
            <a:rPr altLang="en-US" lang="ja-JP" sz="1200">
              <a:solidFill>
                <a:schemeClr val="tx1"/>
              </a:solidFill>
              <a:latin typeface="ＭＳ ゴシック" pitchFamily="49" charset="-128"/>
              <a:ea typeface="ＭＳ ゴシック" pitchFamily="49" charset="-128"/>
            </a:rPr>
            <a:t>千円、また実質単年度収支は△</a:t>
          </a:r>
          <a:r>
            <a:rPr altLang="ja-JP" lang="en-US" sz="1200">
              <a:solidFill>
                <a:schemeClr val="tx1"/>
              </a:solidFill>
              <a:latin typeface="ＭＳ ゴシック" pitchFamily="49" charset="-128"/>
              <a:ea typeface="ＭＳ ゴシック" pitchFamily="49" charset="-128"/>
            </a:rPr>
            <a:t>6,957</a:t>
          </a:r>
          <a:r>
            <a:rPr altLang="en-US" lang="ja-JP" sz="1200">
              <a:solidFill>
                <a:schemeClr val="tx1"/>
              </a:solidFill>
              <a:latin typeface="ＭＳ ゴシック" pitchFamily="49" charset="-128"/>
              <a:ea typeface="ＭＳ ゴシック" pitchFamily="49" charset="-128"/>
            </a:rPr>
            <a:t>千円となっている。</a:t>
          </a:r>
          <a:endParaRPr altLang="en-US" 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xdr:nvGraphicFramePr>
      <xdr:xfrm>
        <a:off x="447675" y="733425"/>
        <a:ext cx="17602200" cy="5762625"/>
      </xdr:xfrm>
      <a:graphic>
        <a:graphicData uri="http://schemas.openxmlformats.org/drawingml/2006/chart">
          <c:chart xmlns:c="http://schemas.openxmlformats.org/drawingml/2006/chart"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bwMode="auto">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bwMode="auto">
        <a:xfrm>
          <a:off x="11420475" y="6924675"/>
          <a:ext cx="1524000" cy="485775"/>
        </a:xfrm>
        <a:prstGeom prst="rect"/>
        <a:noFill/>
        <a:ln w="9525">
          <a:noFill/>
          <a:miter lim="800000"/>
        </a:ln>
      </xdr:spPr>
      <xdr:txBody>
        <a:bodyPr lIns="36576" tIns="22860" rIns="0" bIns="0" vertOverflow="clip" wrap="square" anchor="t" upright="1"/>
        <a:lstStyle/>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xdr:nvCxnSpPr>
        <xdr:cNvPr id="5" name="直線コネクタ 4"/>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bwMode="auto">
        <a:xfrm>
          <a:off x="142875" y="142875"/>
          <a:ext cx="103251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bwMode="auto">
        <a:xfrm>
          <a:off x="1383030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bwMode="auto">
        <a:xfrm>
          <a:off x="504825" y="657225"/>
          <a:ext cx="431482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rgbClr val="000000"/>
              </a:solidFill>
              <a:latin typeface="ＭＳ ゴシック" pitchFamily="49" charset="-128"/>
              <a:ea typeface="ＭＳ ゴシック" pitchFamily="49" charset="-128"/>
            </a:rPr>
            <a:t>　普通会計（一般会計、工場誘致等特別会計）、公営企業会計（水道事業、下水道事業会計）、その他公営事業会計（国民健康保険特別会計、後期高齢者医療特別会計）の全会計において、実質収支額又は、資金不足・剰余額は黒字となっている。</a:t>
          </a:r>
        </a:p>
        <a:p>
          <a:endParaRPr altLang="en-US" 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xdr:nvCxnSpPr>
        <xdr:cNvPr id="11" name="直線コネクタ 10"/>
        <xdr:cNvCxnSpPr/>
      </xdr:nvCxn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bwMode="auto">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bwMode="auto">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bwMode="auto">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bwMode="auto">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bwMode="auto">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38</xdr:row>
      <xdr:rowOff>88900</xdr:rowOff>
    </xdr:from>
    <xdr:to>
      <xdr:col>1</xdr:col>
      <xdr:colOff>638175</xdr:colOff>
      <xdr:row>38</xdr:row>
      <xdr:rowOff>377825</xdr:rowOff>
    </xdr:to>
    <xdr:sp fLocksText="0">
      <xdr:nvSpPr>
        <xdr:cNvPr id="17" name="凡例6"/>
        <xdr:cNvSpPr/>
      </xdr:nvSpPr>
      <xdr:spPr bwMode="auto">
        <a:xfrm>
          <a:off x="638175" y="9953625"/>
          <a:ext cx="504825" cy="285750"/>
        </a:xfrm>
        <a:prstGeom prst="rect"/>
        <a:solidFill>
          <a:srgbClr val="FFFF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8" name="凡例9"/>
        <xdr:cNvSpPr/>
      </xdr:nvSpPr>
      <xdr:spPr bwMode="auto">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19" name="凡例10"/>
        <xdr:cNvSpPr/>
      </xdr:nvSpPr>
      <xdr:spPr bwMode="auto">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lstStyle/>
        <a:p>
          <a:pPr algn="l"/>
          <a:endParaRPr altLang="en-US" lang="ja-JP" sz="1100"/>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bwMode="auto">
        <a:xfrm>
          <a:off x="123825" y="123825"/>
          <a:ext cx="9525000" cy="638175"/>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bwMode="auto">
        <a:xfrm>
          <a:off x="10791825" y="190500"/>
          <a:ext cx="253365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bwMode="auto">
        <a:xfrm>
          <a:off x="13716000" y="190500"/>
          <a:ext cx="3810000" cy="447675"/>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bwMode="auto">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bwMode="auto">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bwMode="auto">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bwMode="auto">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bwMode="auto">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bwMode="auto">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bwMode="auto">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bwMode="auto">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bwMode="auto">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bwMode="auto">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bwMode="auto">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bwMode="auto">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bwMode="auto">
        <a:xfrm>
          <a:off x="13106400" y="7591425"/>
          <a:ext cx="885825" cy="323850"/>
        </a:xfrm>
        <a:prstGeom prst="rect"/>
        <a:noFill/>
        <a:ln w="9525">
          <a:noFill/>
          <a:miter lim="800000"/>
        </a:ln>
      </xdr:spPr>
      <xdr:txBody>
        <a:bodyPr lIns="36576" tIns="22860" rIns="0" bIns="0" vertOverflow="clip" wrap="square" anchor="t" upright="1"/>
        <a:lstStyle/>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xdr:nvGraphicFramePr>
      <xdr:xfrm>
        <a:off x="228600" y="685800"/>
        <a:ext cx="17783175" cy="6496050"/>
      </xdr:xfrm>
      <a:graphic>
        <a:graphicData uri="http://schemas.openxmlformats.org/drawingml/2006/chart">
          <c:chart xmlns:c="http://schemas.openxmlformats.org/drawingml/2006/chart"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bwMode="auto">
        <a:xfrm>
          <a:off x="314325" y="752475"/>
          <a:ext cx="1438275" cy="32385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chemeClr val="tx1"/>
              </a:solidFill>
              <a:latin typeface="ＭＳ ゴシック" pitchFamily="49" charset="-128"/>
              <a:ea typeface="ＭＳ ゴシック" pitchFamily="49" charset="-128"/>
            </a:rPr>
            <a:t>　実質公債費比率は、平成</a:t>
          </a:r>
          <a:r>
            <a:rPr altLang="ja-JP" lang="en-US" sz="1400">
              <a:solidFill>
                <a:schemeClr val="tx1"/>
              </a:solidFill>
              <a:latin typeface="ＭＳ ゴシック" pitchFamily="49" charset="-128"/>
              <a:ea typeface="ＭＳ ゴシック" pitchFamily="49" charset="-128"/>
            </a:rPr>
            <a:t>19</a:t>
          </a:r>
          <a:r>
            <a:rPr altLang="en-US" lang="ja-JP" sz="1400">
              <a:solidFill>
                <a:schemeClr val="tx1"/>
              </a:solidFill>
              <a:latin typeface="ＭＳ ゴシック" pitchFamily="49" charset="-128"/>
              <a:ea typeface="ＭＳ ゴシック" pitchFamily="49" charset="-128"/>
            </a:rPr>
            <a:t>年度をピークに連続して減少していたが、平成</a:t>
          </a:r>
          <a:r>
            <a:rPr altLang="ja-JP" lang="en-US" sz="1400">
              <a:solidFill>
                <a:schemeClr val="tx1"/>
              </a:solidFill>
              <a:latin typeface="ＭＳ ゴシック" pitchFamily="49" charset="-128"/>
              <a:ea typeface="ＭＳ ゴシック" pitchFamily="49" charset="-128"/>
            </a:rPr>
            <a:t>27</a:t>
          </a:r>
          <a:r>
            <a:rPr altLang="en-US" lang="ja-JP" sz="1400">
              <a:solidFill>
                <a:schemeClr val="tx1"/>
              </a:solidFill>
              <a:latin typeface="ＭＳ ゴシック" pitchFamily="49" charset="-128"/>
              <a:ea typeface="ＭＳ ゴシック" pitchFamily="49" charset="-128"/>
            </a:rPr>
            <a:t>年度より令和</a:t>
          </a:r>
          <a:r>
            <a:rPr altLang="ja-JP" lang="en-US" sz="1400">
              <a:solidFill>
                <a:schemeClr val="tx1"/>
              </a:solidFill>
              <a:latin typeface="ＭＳ ゴシック" pitchFamily="49" charset="-128"/>
              <a:ea typeface="ＭＳ ゴシック" pitchFamily="49" charset="-128"/>
            </a:rPr>
            <a:t>3</a:t>
          </a:r>
          <a:r>
            <a:rPr altLang="en-US" lang="ja-JP" sz="1400">
              <a:solidFill>
                <a:schemeClr val="tx1"/>
              </a:solidFill>
              <a:latin typeface="ＭＳ ゴシック" pitchFamily="49" charset="-128"/>
              <a:ea typeface="ＭＳ ゴシック" pitchFamily="49" charset="-128"/>
            </a:rPr>
            <a:t>年まで</a:t>
          </a:r>
          <a:r>
            <a:rPr altLang="ja-JP" lang="en-US" sz="1400">
              <a:solidFill>
                <a:schemeClr val="tx1"/>
              </a:solidFill>
              <a:latin typeface="ＭＳ ゴシック" pitchFamily="49" charset="-128"/>
              <a:ea typeface="ＭＳ ゴシック" pitchFamily="49" charset="-128"/>
            </a:rPr>
            <a:t>7</a:t>
          </a:r>
          <a:r>
            <a:rPr altLang="en-US" lang="ja-JP" sz="1400">
              <a:solidFill>
                <a:schemeClr val="tx1"/>
              </a:solidFill>
              <a:latin typeface="ＭＳ ゴシック" pitchFamily="49" charset="-128"/>
              <a:ea typeface="ＭＳ ゴシック" pitchFamily="49" charset="-128"/>
            </a:rPr>
            <a:t>年連続で増加に転じていた。</a:t>
          </a:r>
        </a:p>
        <a:p>
          <a:r>
            <a:rPr altLang="en-US" lang="ja-JP" sz="1400">
              <a:solidFill>
                <a:srgbClr val="FF0000"/>
              </a:solidFill>
              <a:latin typeface="ＭＳ ゴシック" pitchFamily="49" charset="-128"/>
              <a:ea typeface="ＭＳ ゴシック" pitchFamily="49" charset="-128"/>
            </a:rPr>
            <a:t>　</a:t>
          </a:r>
          <a:r>
            <a:rPr altLang="en-US" lang="ja-JP" sz="1400">
              <a:solidFill>
                <a:schemeClr val="tx1"/>
              </a:solidFill>
              <a:latin typeface="ＭＳ ゴシック" pitchFamily="49" charset="-128"/>
              <a:ea typeface="ＭＳ ゴシック" pitchFamily="49" charset="-128"/>
            </a:rPr>
            <a:t>令和</a:t>
          </a:r>
          <a:r>
            <a:rPr altLang="ja-JP" lang="en-US" sz="1400">
              <a:solidFill>
                <a:schemeClr val="tx1"/>
              </a:solidFill>
              <a:latin typeface="ＭＳ ゴシック" pitchFamily="49" charset="-128"/>
              <a:ea typeface="ＭＳ ゴシック" pitchFamily="49" charset="-128"/>
            </a:rPr>
            <a:t>5</a:t>
          </a:r>
          <a:r>
            <a:rPr altLang="en-US" lang="ja-JP" sz="1400">
              <a:solidFill>
                <a:schemeClr val="tx1"/>
              </a:solidFill>
              <a:latin typeface="ＭＳ ゴシック" pitchFamily="49" charset="-128"/>
              <a:ea typeface="ＭＳ ゴシック" pitchFamily="49" charset="-128"/>
            </a:rPr>
            <a:t>年度は前年から横ばいであったが、今後は公営企業債の元利償還金に対する繰入金が減少する事から実質公債費比率の下降が見込まれている。</a:t>
          </a:r>
        </a:p>
        <a:p>
          <a:endParaRPr altLang="en-US" 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bwMode="auto">
        <a:xfrm>
          <a:off x="504825" y="12411075"/>
          <a:ext cx="7448550" cy="400050"/>
        </a:xfrm>
        <a:prstGeom prst="line"/>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bwMode="auto">
        <a:xfrm>
          <a:off x="13106400" y="12420600"/>
          <a:ext cx="4457700" cy="1571625"/>
        </a:xfrm>
        <a:prstGeom prst="rect"/>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fLocksText="0">
      <xdr:nvSpPr>
        <xdr:cNvPr id="23" name="Rectangle 88"/>
        <xdr:cNvSpPr>
          <a:spLocks noChangeArrowheads="1"/>
        </xdr:cNvSpPr>
      </xdr:nvSpPr>
      <xdr:spPr bwMode="auto">
        <a:xfrm>
          <a:off x="13134975" y="12411075"/>
          <a:ext cx="819150" cy="257175"/>
        </a:xfrm>
        <a:prstGeom prst="rect"/>
        <a:noFill/>
        <a:ln w="9525">
          <a:noFill/>
          <a:miter lim="800000"/>
        </a:ln>
      </xdr:spPr>
      <xdr:txBody>
        <a:bodyPr lIns="36576" tIns="22860" rIns="0" bIns="0" vertOverflow="clip" wrap="square" anchor="t" upright="1"/>
        <a:lstStyle/>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fLocksText="0">
      <xdr:nvSpPr>
        <xdr:cNvPr id="24" name="テキスト ボックス 23"/>
        <xdr:cNvSpPr txBox="1"/>
      </xdr:nvSpPr>
      <xdr:spPr>
        <a:xfrm>
          <a:off x="13211175" y="12630150"/>
          <a:ext cx="4248150" cy="13144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latin typeface="ＭＳ ゴシック" pitchFamily="49" charset="-128"/>
              <a:ea typeface="ＭＳ ゴシック" pitchFamily="49" charset="-128"/>
            </a:rPr>
            <a:t>満期一括償還地方債なし</a:t>
          </a:r>
        </a:p>
        <a:p>
          <a:endParaRPr altLang="en-US" 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xdr:nvGraphicFramePr>
      <xdr:xfrm>
        <a:off x="238125" y="733425"/>
        <a:ext cx="18002250" cy="6515100"/>
      </xdr:xfrm>
      <a:graphic>
        <a:graphicData uri="http://schemas.openxmlformats.org/drawingml/2006/chart">
          <c:chart xmlns:c="http://schemas.openxmlformats.org/drawingml/2006/chart"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bwMode="auto">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bwMode="auto">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bwMode="auto">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bwMode="auto">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bwMode="auto">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bwMode="auto">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bwMode="auto">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bwMode="auto">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bwMode="auto">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bwMode="auto">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bwMode="auto">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bwMode="auto">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cxnSp>
      <xdr:nvCxnSpPr>
        <xdr:cNvPr id="16" name="直線コネクタ 20"/>
        <xdr:cNvCxnSpPr>
          <a:cxnSpLocks noChangeShapeType="1"/>
        </xdr:cNvCxnSpPr>
      </xdr:nvCxnSpPr>
      <xdr:spPr bwMode="auto">
        <a:xfrm>
          <a:off x="2619375" y="12334875"/>
          <a:ext cx="476250" cy="0"/>
        </a:xfrm>
        <a:prstGeom prst="line"/>
        <a:noFill/>
        <a:ln w="38100" algn="ctr">
          <a:solidFill>
            <a:srgbClr val="FF0000"/>
          </a:solidFill>
          <a:round/>
        </a:ln>
      </xdr:spPr>
    </xdr:cxn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bwMode="auto">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bwMode="auto">
        <a:xfrm>
          <a:off x="142875" y="142875"/>
          <a:ext cx="9229725" cy="647700"/>
        </a:xfrm>
        <a:prstGeom prst="rect"/>
        <a:noFill/>
        <a:ln w="9525">
          <a:noFill/>
          <a:miter lim="800000"/>
        </a:ln>
      </xdr:spPr>
      <xdr:txBody>
        <a:bodyPr lIns="54864" tIns="32004" rIns="0" bIns="32004" vertOverflow="clip" wrap="square" anchor="ctr" upright="1"/>
        <a:lstStyle/>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bwMode="auto">
        <a:xfrm>
          <a:off x="10810875" y="238125"/>
          <a:ext cx="253365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5</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bwMode="auto">
        <a:xfrm>
          <a:off x="13849350" y="238125"/>
          <a:ext cx="3810000" cy="457200"/>
        </a:xfrm>
        <a:prstGeom prst="rect"/>
        <a:noFill/>
        <a:ln w="25400">
          <a:solidFill>
            <a:srgbClr val="000000"/>
          </a:solidFill>
          <a:miter lim="800000"/>
        </a:ln>
      </xdr:spPr>
      <xdr:txBody>
        <a:bodyPr anchor="ctr"/>
        <a:lstStyle/>
        <a:p>
          <a:pPr algn="ctr"/>
          <a:r>
            <a:rPr altLang="en-US" lang="ja-JP"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bwMode="auto">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bwMode="auto">
        <a:xfrm>
          <a:off x="619125" y="704850"/>
          <a:ext cx="1781175" cy="381000"/>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rgbClr val="000000"/>
              </a:solidFill>
              <a:latin typeface="ＭＳ ゴシック" pitchFamily="49" charset="-128"/>
              <a:ea typeface="ＭＳ ゴシック" pitchFamily="49" charset="-128"/>
            </a:rPr>
            <a:t>　将来負担比率は平成</a:t>
          </a:r>
          <a:r>
            <a:rPr altLang="ja-JP" lang="en-US" sz="1400">
              <a:solidFill>
                <a:srgbClr val="000000"/>
              </a:solidFill>
              <a:latin typeface="ＭＳ ゴシック" pitchFamily="49" charset="-128"/>
              <a:ea typeface="ＭＳ ゴシック" pitchFamily="49" charset="-128"/>
            </a:rPr>
            <a:t>19</a:t>
          </a:r>
          <a:r>
            <a:rPr altLang="en-US" lang="ja-JP" sz="1400">
              <a:solidFill>
                <a:srgbClr val="000000"/>
              </a:solidFill>
              <a:latin typeface="ＭＳ ゴシック" pitchFamily="49" charset="-128"/>
              <a:ea typeface="ＭＳ ゴシック" pitchFamily="49" charset="-128"/>
            </a:rPr>
            <a:t>年度をピークに連続して減少し、平成</a:t>
          </a:r>
          <a:r>
            <a:rPr altLang="ja-JP" lang="en-US" sz="1400">
              <a:solidFill>
                <a:srgbClr val="000000"/>
              </a:solidFill>
              <a:latin typeface="ＭＳ ゴシック" pitchFamily="49" charset="-128"/>
              <a:ea typeface="ＭＳ ゴシック" pitchFamily="49" charset="-128"/>
            </a:rPr>
            <a:t>23</a:t>
          </a:r>
          <a:r>
            <a:rPr altLang="en-US" lang="ja-JP" sz="1400">
              <a:solidFill>
                <a:srgbClr val="000000"/>
              </a:solidFill>
              <a:latin typeface="ＭＳ ゴシック" pitchFamily="49" charset="-128"/>
              <a:ea typeface="ＭＳ ゴシック" pitchFamily="49" charset="-128"/>
            </a:rPr>
            <a:t>年度は、将来負担比率を充当可能財源等が上回り、数値なしとなった。</a:t>
          </a:r>
        </a:p>
        <a:p>
          <a:r>
            <a:rPr altLang="en-US" lang="ja-JP" sz="1400">
              <a:solidFill>
                <a:srgbClr val="FF0000"/>
              </a:solidFill>
              <a:latin typeface="ＭＳ ゴシック" pitchFamily="49" charset="-128"/>
              <a:ea typeface="ＭＳ ゴシック" pitchFamily="49" charset="-128"/>
            </a:rPr>
            <a:t>　</a:t>
          </a:r>
          <a:r>
            <a:rPr altLang="en-US" lang="ja-JP" sz="1400">
              <a:solidFill>
                <a:schemeClr val="tx1"/>
              </a:solidFill>
              <a:latin typeface="ＭＳ ゴシック" pitchFamily="49" charset="-128"/>
              <a:ea typeface="ＭＳ ゴシック" pitchFamily="49" charset="-128"/>
            </a:rPr>
            <a:t>また、将来負担額から充当可能財源等を控除したものが将来負担比率の分子であるが、将来負担額の構成は、一般会計等に係る地方債の現在高が</a:t>
          </a:r>
          <a:r>
            <a:rPr altLang="ja-JP" lang="en-US" sz="1400">
              <a:solidFill>
                <a:schemeClr val="tx1"/>
              </a:solidFill>
              <a:latin typeface="ＭＳ ゴシック" pitchFamily="49" charset="-128"/>
              <a:ea typeface="ＭＳ ゴシック" pitchFamily="49" charset="-128"/>
            </a:rPr>
            <a:t>80.8</a:t>
          </a:r>
          <a:r>
            <a:rPr altLang="en-US" lang="ja-JP" sz="1400">
              <a:solidFill>
                <a:schemeClr val="tx1"/>
              </a:solidFill>
              <a:latin typeface="ＭＳ ゴシック" pitchFamily="49" charset="-128"/>
              <a:ea typeface="ＭＳ ゴシック" pitchFamily="49" charset="-128"/>
            </a:rPr>
            <a:t>％、公営企業債等繰入見込額が</a:t>
          </a:r>
          <a:r>
            <a:rPr altLang="ja-JP" lang="en-US" sz="1400">
              <a:solidFill>
                <a:schemeClr val="tx1"/>
              </a:solidFill>
              <a:latin typeface="ＭＳ ゴシック" pitchFamily="49" charset="-128"/>
              <a:ea typeface="ＭＳ ゴシック" pitchFamily="49" charset="-128"/>
            </a:rPr>
            <a:t>0.8</a:t>
          </a:r>
          <a:r>
            <a:rPr altLang="en-US" lang="ja-JP" sz="1400">
              <a:solidFill>
                <a:schemeClr val="tx1"/>
              </a:solidFill>
              <a:latin typeface="ＭＳ ゴシック" pitchFamily="49" charset="-128"/>
              <a:ea typeface="ＭＳ ゴシック" pitchFamily="49" charset="-128"/>
            </a:rPr>
            <a:t>％となっており、充当可能財源等の構成は、基準財政需要額算入見込額</a:t>
          </a:r>
          <a:r>
            <a:rPr altLang="ja-JP" lang="en-US" sz="1400">
              <a:solidFill>
                <a:schemeClr val="tx1"/>
              </a:solidFill>
              <a:latin typeface="ＭＳ ゴシック" pitchFamily="49" charset="-128"/>
              <a:ea typeface="ＭＳ ゴシック" pitchFamily="49" charset="-128"/>
            </a:rPr>
            <a:t>66.3</a:t>
          </a:r>
          <a:r>
            <a:rPr altLang="en-US" lang="ja-JP" sz="1400">
              <a:solidFill>
                <a:schemeClr val="tx1"/>
              </a:solidFill>
              <a:latin typeface="ＭＳ ゴシック" pitchFamily="49" charset="-128"/>
              <a:ea typeface="ＭＳ ゴシック" pitchFamily="49" charset="-128"/>
            </a:rPr>
            <a:t>％、充当可能基金が</a:t>
          </a:r>
          <a:r>
            <a:rPr altLang="ja-JP" lang="en-US" sz="1400">
              <a:solidFill>
                <a:schemeClr val="tx1"/>
              </a:solidFill>
              <a:latin typeface="ＭＳ ゴシック" pitchFamily="49" charset="-128"/>
              <a:ea typeface="ＭＳ ゴシック" pitchFamily="49" charset="-128"/>
            </a:rPr>
            <a:t>33.7</a:t>
          </a:r>
          <a:r>
            <a:rPr altLang="en-US" lang="ja-JP" sz="1400">
              <a:solidFill>
                <a:schemeClr val="tx1"/>
              </a:solidFill>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152400</xdr:colOff>
      <xdr:row>4</xdr:row>
      <xdr:rowOff>85724</xdr:rowOff>
    </xdr:from>
    <xdr:to>
      <xdr:col>8</xdr:col>
      <xdr:colOff>13607</xdr:colOff>
      <xdr:row>52</xdr:row>
      <xdr:rowOff>81643</xdr:rowOff>
    </xdr:to>
    <xdr:graphicFrame>
      <xdr:nvGraphicFramePr>
        <xdr:cNvPr id="2" name="Chart 1"/>
        <xdr:cNvGraphicFramePr/>
      </xdr:nvGraphicFramePr>
      <xdr:xfrm>
        <a:off x="152400" y="923925"/>
        <a:ext cx="13277850" cy="10429875"/>
      </xdr:xfrm>
      <a:graphic>
        <a:graphicData uri="http://schemas.openxmlformats.org/drawingml/2006/chart">
          <c:chart xmlns:c="http://schemas.openxmlformats.org/drawingml/2006/chart"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bwMode="auto">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bwMode="auto">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bwMode="auto">
        <a:xfrm>
          <a:off x="123825" y="123825"/>
          <a:ext cx="13439775" cy="638175"/>
        </a:xfrm>
        <a:prstGeom prst="rect"/>
        <a:noFill/>
        <a:ln w="9525">
          <a:noFill/>
          <a:miter lim="800000"/>
        </a:ln>
      </xdr:spPr>
      <xdr:txBody>
        <a:bodyPr lIns="54864" tIns="32004" rIns="0" bIns="32004" vertOverflow="clip" wrap="square" anchor="ctr" upright="1"/>
        <a:lstStyle/>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bwMode="auto">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bwMode="auto">
        <a:xfrm>
          <a:off x="13763625" y="161925"/>
          <a:ext cx="3990975" cy="419100"/>
        </a:xfrm>
        <a:prstGeom prst="rect"/>
        <a:noFill/>
        <a:ln w="25400">
          <a:solidFill>
            <a:srgbClr val="000000"/>
          </a:solidFill>
          <a:miter lim="800000"/>
        </a:ln>
      </xdr:spPr>
      <xdr:txBody>
        <a:bodyPr anchor="ctr"/>
        <a:lstStyle/>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5</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bwMode="auto">
        <a:xfrm>
          <a:off x="17945100" y="161925"/>
          <a:ext cx="7448550" cy="419100"/>
        </a:xfrm>
        <a:prstGeom prst="rect"/>
        <a:noFill/>
        <a:ln w="25400">
          <a:solidFill>
            <a:srgbClr val="000000"/>
          </a:solidFill>
          <a:miter lim="800000"/>
        </a:ln>
      </xdr:spPr>
      <xdr:txBody>
        <a:bodyPr anchor="ctr"/>
        <a:lstStyle/>
        <a:p>
          <a:pPr algn="ctr"/>
          <a:r>
            <a:rPr altLang="en-US" lang="ja-JP"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bwMode="auto">
        <a:xfrm>
          <a:off x="533400" y="952500"/>
          <a:ext cx="2352675" cy="485775"/>
        </a:xfrm>
        <a:prstGeom prst="rect"/>
        <a:noFill/>
        <a:ln w="9525">
          <a:noFill/>
          <a:miter lim="800000"/>
        </a:ln>
      </xdr:spPr>
      <xdr:txBody>
        <a:bodyPr lIns="36576" tIns="22860" rIns="0" bIns="0" vertOverflow="clip" wrap="square" anchor="t" upright="1"/>
        <a:lstStyle/>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bwMode="auto">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bwMode="auto">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chemeClr val="tx1"/>
              </a:solidFill>
              <a:effectLst/>
              <a:latin typeface="游ゴシック" panose="020B0400000000000000" pitchFamily="50" charset="-128"/>
              <a:ea typeface="游ゴシック" panose="020B0400000000000000" pitchFamily="50" charset="-128"/>
              <a:cs typeface="+mn-cs"/>
            </a:rPr>
            <a:t>（増減理由）</a:t>
          </a:r>
          <a:endParaRPr altLang="ja-JP" lang="en-US" sz="1400">
            <a:solidFill>
              <a:schemeClr val="tx1"/>
            </a:solidFill>
            <a:effectLst/>
            <a:latin typeface="游ゴシック" panose="020B0400000000000000" pitchFamily="50" charset="-128"/>
            <a:ea typeface="游ゴシック" panose="020B0400000000000000" pitchFamily="50"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200">
              <a:solidFill>
                <a:srgbClr val="000000"/>
              </a:solidFill>
              <a:effectLst/>
              <a:latin typeface="游ゴシック" panose="020B0400000000000000" pitchFamily="50" charset="-128"/>
              <a:ea typeface="游ゴシック" panose="020B0400000000000000" pitchFamily="50" charset="-128"/>
              <a:cs typeface="+mn-cs"/>
            </a:rPr>
            <a:t>・てるてる坊主のふるさと応援基金については、該当事業へ充当をしたが、積立額が上回ったため増加した。また、</a:t>
          </a:r>
          <a:r>
            <a:rPr altLang="en-US" lang="ja-JP" sz="1200">
              <a:solidFill>
                <a:srgbClr val="000000"/>
              </a:solidFill>
              <a:effectLst/>
              <a:latin typeface="游ゴシック" panose="020B0400000000000000" pitchFamily="50" charset="-128"/>
              <a:ea typeface="游ゴシック" panose="020B0400000000000000" pitchFamily="50" charset="-128"/>
              <a:cs typeface="+mn-cs"/>
            </a:rPr>
            <a:t>事業の目的に沿って公共施設等整備基金等を取崩たが、</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減債基金に</a:t>
          </a:r>
          <a:r>
            <a:rPr altLang="ja-JP" lang="en-US" sz="1200">
              <a:solidFill>
                <a:srgbClr val="000000"/>
              </a:solidFill>
              <a:effectLst/>
              <a:latin typeface="游ゴシック" panose="020B0400000000000000" pitchFamily="50" charset="-128"/>
              <a:ea typeface="游ゴシック" panose="020B0400000000000000" pitchFamily="50" charset="-128"/>
              <a:cs typeface="+mn-cs"/>
            </a:rPr>
            <a:t>50</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百万円、公共施設等整備基金に</a:t>
          </a:r>
          <a:r>
            <a:rPr altLang="ja-JP" lang="en-US" sz="1200">
              <a:solidFill>
                <a:srgbClr val="000000"/>
              </a:solidFill>
              <a:effectLst/>
              <a:latin typeface="游ゴシック" panose="020B0400000000000000" pitchFamily="50" charset="-128"/>
              <a:ea typeface="游ゴシック" panose="020B0400000000000000" pitchFamily="50" charset="-128"/>
              <a:cs typeface="+mn-cs"/>
            </a:rPr>
            <a:t>223</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百万円等を積み立てたことにより基金全体としては、</a:t>
          </a:r>
          <a:r>
            <a:rPr altLang="ja-JP" lang="en-US" sz="1200">
              <a:solidFill>
                <a:srgbClr val="000000"/>
              </a:solidFill>
              <a:effectLst/>
              <a:latin typeface="游ゴシック" panose="020B0400000000000000" pitchFamily="50" charset="-128"/>
              <a:ea typeface="游ゴシック" panose="020B0400000000000000" pitchFamily="50" charset="-128"/>
              <a:cs typeface="+mn-cs"/>
            </a:rPr>
            <a:t>326</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百万円増加した。</a:t>
          </a:r>
          <a:endParaRPr altLang="ja-JP" lang="ja-JP" sz="1600">
            <a:solidFill>
              <a:srgbClr val="000000"/>
            </a:solidFill>
            <a:effectLst/>
            <a:latin typeface="游ゴシック" panose="020B0400000000000000" pitchFamily="50" charset="-128"/>
            <a:ea typeface="游ゴシック" panose="020B0400000000000000" pitchFamily="50" charset="-128"/>
          </a:endParaRPr>
        </a:p>
        <a:p>
          <a:endParaRPr altLang="ja-JP" lang="en-US" sz="1300">
            <a:solidFill>
              <a:schemeClr val="tx1"/>
            </a:solidFill>
            <a:effectLst/>
            <a:latin typeface="游ゴシック" panose="020B0400000000000000" pitchFamily="50" charset="-128"/>
            <a:ea typeface="游ゴシック" panose="020B0400000000000000" pitchFamily="50" charset="-128"/>
            <a:cs typeface="+mn-cs"/>
          </a:endParaRPr>
        </a:p>
        <a:p>
          <a:endParaRPr altLang="ja-JP" lang="en-US" sz="1300">
            <a:solidFill>
              <a:schemeClr val="tx1"/>
            </a:solidFill>
            <a:effectLst/>
            <a:latin typeface="游ゴシック" panose="020B0400000000000000" pitchFamily="50" charset="-128"/>
            <a:ea typeface="游ゴシック" panose="020B0400000000000000" pitchFamily="50" charset="-128"/>
            <a:cs typeface="+mn-cs"/>
          </a:endParaRPr>
        </a:p>
        <a:p>
          <a:endParaRPr altLang="ja-JP" lang="en-US" sz="1300">
            <a:solidFill>
              <a:schemeClr val="tx1"/>
            </a:solidFill>
            <a:effectLst/>
            <a:latin typeface="游ゴシック" panose="020B0400000000000000" pitchFamily="50" charset="-128"/>
            <a:ea typeface="游ゴシック" panose="020B0400000000000000" pitchFamily="50" charset="-128"/>
            <a:cs typeface="+mn-cs"/>
          </a:endParaRPr>
        </a:p>
        <a:p>
          <a:endParaRPr altLang="ja-JP" lang="en-US" sz="1300">
            <a:solidFill>
              <a:schemeClr val="tx1"/>
            </a:solidFill>
            <a:effectLst/>
            <a:latin typeface="游ゴシック" panose="020B0400000000000000" pitchFamily="50" charset="-128"/>
            <a:ea typeface="游ゴシック" panose="020B0400000000000000" pitchFamily="50" charset="-128"/>
            <a:cs typeface="+mn-cs"/>
          </a:endParaRPr>
        </a:p>
        <a:p>
          <a:endParaRPr altLang="ja-JP" lang="en-US" sz="1300">
            <a:solidFill>
              <a:schemeClr val="tx1"/>
            </a:solidFill>
            <a:effectLst/>
            <a:latin typeface="游ゴシック" panose="020B0400000000000000" pitchFamily="50" charset="-128"/>
            <a:ea typeface="游ゴシック" panose="020B0400000000000000" pitchFamily="50" charset="-128"/>
            <a:cs typeface="+mn-cs"/>
          </a:endParaRPr>
        </a:p>
        <a:p>
          <a:r>
            <a:rPr altLang="en-US" lang="ja-JP" sz="1400">
              <a:solidFill>
                <a:schemeClr val="tx1"/>
              </a:solidFill>
              <a:effectLst/>
              <a:latin typeface="游ゴシック" panose="020B0400000000000000" pitchFamily="50" charset="-128"/>
              <a:ea typeface="游ゴシック" panose="020B0400000000000000" pitchFamily="50" charset="-128"/>
              <a:cs typeface="+mn-cs"/>
            </a:rPr>
            <a:t>（今後の方針）</a:t>
          </a:r>
          <a:endParaRPr altLang="ja-JP" lang="en-US" sz="1400">
            <a:solidFill>
              <a:schemeClr val="tx1"/>
            </a:solidFill>
            <a:effectLst/>
            <a:latin typeface="游ゴシック" panose="020B0400000000000000" pitchFamily="50" charset="-128"/>
            <a:ea typeface="游ゴシック" panose="020B0400000000000000" pitchFamily="50" charset="-128"/>
            <a:cs typeface="+mn-cs"/>
          </a:endParaRPr>
        </a:p>
        <a:p>
          <a:r>
            <a:rPr altLang="en-US" lang="ja-JP" sz="1200">
              <a:solidFill>
                <a:srgbClr val="000000"/>
              </a:solidFill>
              <a:effectLst/>
              <a:latin typeface="游ゴシック" panose="020B0400000000000000" pitchFamily="50" charset="-128"/>
              <a:ea typeface="游ゴシック" panose="020B0400000000000000" pitchFamily="50" charset="-128"/>
              <a:cs typeface="+mn-cs"/>
            </a:rPr>
            <a:t>・財政調整基金は不測の事態を除いて取り崩ししない財政運営を目指す。</a:t>
          </a:r>
        </a:p>
        <a:p>
          <a:r>
            <a:rPr altLang="en-US" lang="ja-JP" sz="1200">
              <a:solidFill>
                <a:srgbClr val="000000"/>
              </a:solidFill>
              <a:effectLst/>
              <a:latin typeface="游ゴシック" panose="020B0400000000000000" pitchFamily="50" charset="-128"/>
              <a:ea typeface="游ゴシック" panose="020B0400000000000000" pitchFamily="50" charset="-128"/>
              <a:cs typeface="+mn-cs"/>
            </a:rPr>
            <a:t>・減債基金について、利率の高い町債の繰上償還の財源として活用予定。</a:t>
          </a: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bwMode="auto">
        <a:xfrm>
          <a:off x="13839825" y="914400"/>
          <a:ext cx="1257300" cy="352425"/>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bwMode="auto">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200">
              <a:solidFill>
                <a:srgbClr val="000000"/>
              </a:solidFill>
              <a:effectLst/>
              <a:latin typeface="游ゴシック" panose="020B0400000000000000" pitchFamily="50" charset="-128"/>
              <a:ea typeface="游ゴシック" panose="020B0400000000000000" pitchFamily="50" charset="-128"/>
              <a:cs typeface="+mn-cs"/>
            </a:rPr>
            <a:t>（基金の使途）</a:t>
          </a:r>
          <a:endParaRPr altLang="ja-JP" lang="en-US" sz="1200">
            <a:solidFill>
              <a:srgbClr val="000000"/>
            </a:solidFill>
            <a:effectLst/>
            <a:latin typeface="游ゴシック" panose="020B0400000000000000" pitchFamily="50" charset="-128"/>
            <a:ea typeface="游ゴシック" panose="020B0400000000000000" pitchFamily="50" charset="-128"/>
            <a:cs typeface="+mn-cs"/>
          </a:endParaRPr>
        </a:p>
        <a:p>
          <a:r>
            <a:rPr altLang="ja-JP" lang="ja-JP" sz="1100">
              <a:solidFill>
                <a:srgbClr val="000000"/>
              </a:solidFill>
              <a:effectLst/>
              <a:latin typeface="+mn-lt"/>
              <a:ea typeface="+mn-ea"/>
              <a:cs typeface="+mn-cs"/>
            </a:rPr>
            <a:t>・公共施設等整備基金：公共施設等の整備充実に使用。</a:t>
          </a:r>
          <a:endParaRPr altLang="ja-JP" lang="ja-JP" sz="1400">
            <a:solidFill>
              <a:srgbClr val="000000"/>
            </a:solidFill>
            <a:effectLst/>
          </a:endParaRPr>
        </a:p>
        <a:p>
          <a:r>
            <a:rPr altLang="ja-JP" lang="ja-JP" sz="1100">
              <a:solidFill>
                <a:srgbClr val="000000"/>
              </a:solidFill>
              <a:effectLst/>
              <a:latin typeface="+mn-lt"/>
              <a:ea typeface="+mn-ea"/>
              <a:cs typeface="+mn-cs"/>
            </a:rPr>
            <a:t>・福祉基金：福祉活動の促進と、快適な生活環境の形成等を図ることにより、住みよい長寿社会と生きがいのある町づくりのための事業へ利用。</a:t>
          </a:r>
          <a:endParaRPr altLang="ja-JP" lang="ja-JP" sz="1400">
            <a:solidFill>
              <a:srgbClr val="000000"/>
            </a:solidFill>
            <a:effectLst/>
          </a:endParaRPr>
        </a:p>
        <a:p>
          <a:r>
            <a:rPr altLang="ja-JP" lang="ja-JP" sz="1100">
              <a:solidFill>
                <a:srgbClr val="000000"/>
              </a:solidFill>
              <a:effectLst/>
              <a:latin typeface="+mn-lt"/>
              <a:ea typeface="+mn-ea"/>
              <a:cs typeface="+mn-cs"/>
            </a:rPr>
            <a:t>・てるてる坊主のふるさと応援基金：池田町の豊かな自然環境や文化資源等を活かしたまちづくりを進めるにあたり、特色あるふるさとづくりと魅力的なまちづくりを推進する事業へ使用。</a:t>
          </a:r>
          <a:endParaRPr altLang="ja-JP" lang="ja-JP" sz="1400">
            <a:solidFill>
              <a:srgbClr val="000000"/>
            </a:solidFill>
            <a:effectLst/>
          </a:endParaRPr>
        </a:p>
        <a:p>
          <a:r>
            <a:rPr altLang="ja-JP" lang="ja-JP" sz="1100">
              <a:solidFill>
                <a:srgbClr val="000000"/>
              </a:solidFill>
              <a:effectLst/>
              <a:latin typeface="+mn-lt"/>
              <a:ea typeface="+mn-ea"/>
              <a:cs typeface="+mn-cs"/>
            </a:rPr>
            <a:t>・土地開発基金：公用若しくは公共用に供する土地又は公共の利益のために取得する必要のある土地をあらかじめ取得することにより、事業の円滑な執行を図るために使用。</a:t>
          </a:r>
          <a:endParaRPr altLang="ja-JP" lang="ja-JP" sz="1400">
            <a:solidFill>
              <a:srgbClr val="000000"/>
            </a:solidFill>
            <a:effectLst/>
          </a:endParaRPr>
        </a:p>
        <a:p>
          <a:r>
            <a:rPr altLang="ja-JP" lang="ja-JP" sz="1100">
              <a:solidFill>
                <a:srgbClr val="000000"/>
              </a:solidFill>
              <a:effectLst/>
              <a:latin typeface="+mn-lt"/>
              <a:ea typeface="+mn-ea"/>
              <a:cs typeface="+mn-cs"/>
            </a:rPr>
            <a:t>・てるてる坊主基金：作家浅原六朗の功績を讃え、記念事業を実施するために必要な費用及びその他の経費に使用。</a:t>
          </a:r>
          <a:endParaRPr altLang="ja-JP" lang="en-US" sz="1100">
            <a:solidFill>
              <a:srgbClr val="000000"/>
            </a:solidFill>
            <a:effectLst/>
            <a:latin typeface="+mn-lt"/>
            <a:ea typeface="+mn-ea"/>
            <a:cs typeface="+mn-cs"/>
          </a:endParaRPr>
        </a:p>
        <a:p>
          <a:endParaRPr altLang="ja-JP" lang="ja-JP" sz="1400">
            <a:solidFill>
              <a:srgbClr val="FF0000"/>
            </a:solidFill>
            <a:effectLst/>
          </a:endParaRPr>
        </a:p>
        <a:p>
          <a:r>
            <a:rPr altLang="ja-JP" lang="ja-JP" sz="1200">
              <a:solidFill>
                <a:srgbClr val="000000"/>
              </a:solidFill>
              <a:effectLst/>
              <a:latin typeface="+mn-lt"/>
              <a:ea typeface="+mn-ea"/>
              <a:cs typeface="+mn-cs"/>
            </a:rPr>
            <a:t>（増減理由）</a:t>
          </a:r>
          <a:endParaRPr altLang="ja-JP" lang="ja-JP" sz="1600">
            <a:solidFill>
              <a:srgbClr val="000000"/>
            </a:solidFill>
            <a:effectLst/>
          </a:endParaRPr>
        </a:p>
        <a:p>
          <a:r>
            <a:rPr altLang="ja-JP" lang="ja-JP" sz="1100">
              <a:solidFill>
                <a:srgbClr val="000000"/>
              </a:solidFill>
              <a:effectLst/>
              <a:latin typeface="+mn-lt"/>
              <a:ea typeface="+mn-ea"/>
              <a:cs typeface="+mn-cs"/>
            </a:rPr>
            <a:t>・土地開発基金</a:t>
          </a:r>
          <a:r>
            <a:rPr altLang="en-US" lang="ja-JP" sz="1100">
              <a:solidFill>
                <a:srgbClr val="000000"/>
              </a:solidFill>
              <a:effectLst/>
              <a:latin typeface="+mn-lt"/>
              <a:ea typeface="+mn-ea"/>
              <a:cs typeface="+mn-cs"/>
            </a:rPr>
            <a:t>・</a:t>
          </a:r>
          <a:r>
            <a:rPr altLang="ja-JP" lang="ja-JP" sz="1100">
              <a:solidFill>
                <a:schemeClr val="tx1"/>
              </a:solidFill>
              <a:effectLst/>
              <a:latin typeface="+mn-lt"/>
              <a:ea typeface="+mn-ea"/>
              <a:cs typeface="+mn-cs"/>
            </a:rPr>
            <a:t>森林環境譲与税</a:t>
          </a:r>
          <a:r>
            <a:rPr altLang="en-US" lang="ja-JP" sz="1100">
              <a:solidFill>
                <a:schemeClr val="tx1"/>
              </a:solidFill>
              <a:effectLst/>
              <a:latin typeface="+mn-lt"/>
              <a:ea typeface="+mn-ea"/>
              <a:cs typeface="+mn-cs"/>
            </a:rPr>
            <a:t>基金・てるてる坊主基金</a:t>
          </a:r>
          <a:r>
            <a:rPr altLang="ja-JP" lang="ja-JP" sz="1100">
              <a:solidFill>
                <a:srgbClr val="000000"/>
              </a:solidFill>
              <a:effectLst/>
              <a:latin typeface="+mn-lt"/>
              <a:ea typeface="+mn-ea"/>
              <a:cs typeface="+mn-cs"/>
            </a:rPr>
            <a:t>については変動なし。</a:t>
          </a:r>
          <a:endParaRPr altLang="ja-JP" lang="ja-JP" sz="1400">
            <a:solidFill>
              <a:srgbClr val="000000"/>
            </a:solidFill>
            <a:effectLst/>
          </a:endParaRPr>
        </a:p>
        <a:p>
          <a:r>
            <a:rPr altLang="ja-JP" lang="ja-JP" sz="1100">
              <a:solidFill>
                <a:srgbClr val="000000"/>
              </a:solidFill>
              <a:effectLst/>
              <a:latin typeface="+mn-lt"/>
              <a:ea typeface="+mn-ea"/>
              <a:cs typeface="+mn-cs"/>
            </a:rPr>
            <a:t>・公共施設等整備基金については取崩を</a:t>
          </a:r>
          <a:r>
            <a:rPr altLang="en-US" lang="ja-JP" sz="1100">
              <a:solidFill>
                <a:srgbClr val="000000"/>
              </a:solidFill>
              <a:effectLst/>
              <a:latin typeface="+mn-lt"/>
              <a:ea typeface="+mn-ea"/>
              <a:cs typeface="+mn-cs"/>
            </a:rPr>
            <a:t>行ったが</a:t>
          </a:r>
          <a:r>
            <a:rPr altLang="ja-JP" lang="ja-JP" sz="1100">
              <a:solidFill>
                <a:srgbClr val="000000"/>
              </a:solidFill>
              <a:effectLst/>
              <a:latin typeface="+mn-lt"/>
              <a:ea typeface="+mn-ea"/>
              <a:cs typeface="+mn-cs"/>
            </a:rPr>
            <a:t>、</a:t>
          </a:r>
          <a:r>
            <a:rPr altLang="ja-JP" lang="en-US" sz="1100">
              <a:solidFill>
                <a:srgbClr val="000000"/>
              </a:solidFill>
              <a:effectLst/>
              <a:latin typeface="+mn-lt"/>
              <a:ea typeface="+mn-ea"/>
              <a:cs typeface="+mn-cs"/>
            </a:rPr>
            <a:t>223</a:t>
          </a:r>
          <a:r>
            <a:rPr altLang="ja-JP" lang="ja-JP" sz="1100">
              <a:solidFill>
                <a:srgbClr val="000000"/>
              </a:solidFill>
              <a:effectLst/>
              <a:latin typeface="+mn-lt"/>
              <a:ea typeface="+mn-ea"/>
              <a:cs typeface="+mn-cs"/>
            </a:rPr>
            <a:t>百万円を積立てたため増加。</a:t>
          </a:r>
          <a:endParaRPr altLang="ja-JP" lang="ja-JP" sz="1400">
            <a:solidFill>
              <a:srgbClr val="000000"/>
            </a:solidFill>
            <a:effectLst/>
          </a:endParaRPr>
        </a:p>
        <a:p>
          <a:r>
            <a:rPr altLang="ja-JP" lang="ja-JP" sz="1100">
              <a:solidFill>
                <a:srgbClr val="000000"/>
              </a:solidFill>
              <a:effectLst/>
              <a:latin typeface="+mn-lt"/>
              <a:ea typeface="+mn-ea"/>
              <a:cs typeface="+mn-cs"/>
            </a:rPr>
            <a:t>・てるてる坊主のふるさと応援基金については、該当事業へ充当を行ったが、ふるさと納税の収入を基金として積立したため増額。</a:t>
          </a:r>
          <a:endParaRPr altLang="ja-JP" lang="ja-JP" sz="1400">
            <a:solidFill>
              <a:srgbClr val="000000"/>
            </a:solidFill>
            <a:effectLst/>
          </a:endParaRPr>
        </a:p>
        <a:p>
          <a:r>
            <a:rPr altLang="ja-JP" lang="ja-JP" sz="1100">
              <a:solidFill>
                <a:srgbClr val="000000"/>
              </a:solidFill>
              <a:effectLst/>
              <a:latin typeface="+mn-lt"/>
              <a:ea typeface="+mn-ea"/>
              <a:cs typeface="+mn-cs"/>
            </a:rPr>
            <a:t>・</a:t>
          </a:r>
          <a:r>
            <a:rPr altLang="en-US" lang="ja-JP" sz="1100">
              <a:solidFill>
                <a:srgbClr val="000000"/>
              </a:solidFill>
              <a:effectLst/>
              <a:latin typeface="+mn-lt"/>
              <a:ea typeface="+mn-ea"/>
              <a:cs typeface="+mn-cs"/>
            </a:rPr>
            <a:t>福祉基金</a:t>
          </a:r>
          <a:r>
            <a:rPr altLang="ja-JP" lang="ja-JP" sz="1100">
              <a:solidFill>
                <a:srgbClr val="000000"/>
              </a:solidFill>
              <a:effectLst/>
              <a:latin typeface="+mn-lt"/>
              <a:ea typeface="+mn-ea"/>
              <a:cs typeface="+mn-cs"/>
            </a:rPr>
            <a:t>は積み立てにより増加、新型コロナウイルス感染症対策利子補給基金は取崩しにより</a:t>
          </a:r>
          <a:r>
            <a:rPr altLang="en-US" lang="ja-JP" sz="1100">
              <a:solidFill>
                <a:srgbClr val="000000"/>
              </a:solidFill>
              <a:effectLst/>
              <a:latin typeface="+mn-lt"/>
              <a:ea typeface="+mn-ea"/>
              <a:cs typeface="+mn-cs"/>
            </a:rPr>
            <a:t>現在高ゼロに</a:t>
          </a:r>
          <a:r>
            <a:rPr altLang="ja-JP" lang="ja-JP" sz="1100">
              <a:solidFill>
                <a:srgbClr val="000000"/>
              </a:solidFill>
              <a:effectLst/>
              <a:latin typeface="+mn-lt"/>
              <a:ea typeface="+mn-ea"/>
              <a:cs typeface="+mn-cs"/>
            </a:rPr>
            <a:t>。</a:t>
          </a:r>
          <a:endParaRPr altLang="ja-JP" lang="ja-JP" sz="1400">
            <a:solidFill>
              <a:srgbClr val="000000"/>
            </a:solidFill>
            <a:effectLst/>
          </a:endParaRPr>
        </a:p>
        <a:p>
          <a:endParaRPr altLang="ja-JP" lang="ja-JP" sz="1400">
            <a:solidFill>
              <a:srgbClr val="FF0000"/>
            </a:solidFill>
            <a:effectLst/>
          </a:endParaRPr>
        </a:p>
        <a:p>
          <a:r>
            <a:rPr altLang="ja-JP" lang="ja-JP" sz="1200">
              <a:solidFill>
                <a:srgbClr val="000000"/>
              </a:solidFill>
              <a:effectLst/>
              <a:latin typeface="+mn-lt"/>
              <a:ea typeface="+mn-ea"/>
              <a:cs typeface="+mn-cs"/>
            </a:rPr>
            <a:t>（今後の方針）</a:t>
          </a:r>
          <a:endParaRPr altLang="ja-JP" lang="ja-JP" sz="1600">
            <a:solidFill>
              <a:srgbClr val="000000"/>
            </a:solidFill>
            <a:effectLst/>
          </a:endParaRPr>
        </a:p>
        <a:p>
          <a:r>
            <a:rPr altLang="ja-JP" lang="ja-JP" sz="1100">
              <a:solidFill>
                <a:srgbClr val="000000"/>
              </a:solidFill>
              <a:effectLst/>
              <a:latin typeface="+mn-lt"/>
              <a:ea typeface="+mn-ea"/>
              <a:cs typeface="+mn-cs"/>
            </a:rPr>
            <a:t>・基金としてため込むことを目的とせず、使途にあった基金の利用を推進していく。</a:t>
          </a:r>
          <a:endParaRPr altLang="ja-JP" lang="ja-JP" sz="1400">
            <a:solidFill>
              <a:srgbClr val="000000"/>
            </a:solidFill>
            <a:effectLst/>
          </a:endParaRPr>
        </a:p>
        <a:p>
          <a:r>
            <a:rPr altLang="ja-JP" lang="ja-JP" sz="1100">
              <a:solidFill>
                <a:srgbClr val="000000"/>
              </a:solidFill>
              <a:effectLst/>
              <a:latin typeface="+mn-lt"/>
              <a:ea typeface="+mn-ea"/>
              <a:cs typeface="+mn-cs"/>
            </a:rPr>
            <a:t>・特に公共施設等整備基金については、目的にそった事業に充当予定である。</a:t>
          </a:r>
          <a:endParaRPr altLang="ja-JP" lang="ja-JP" sz="1400">
            <a:solidFill>
              <a:srgbClr val="000000"/>
            </a:solidFill>
            <a:effectLst/>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bwMode="auto">
        <a:xfrm>
          <a:off x="13839825" y="12563475"/>
          <a:ext cx="2514600" cy="333375"/>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bwMode="auto">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chemeClr val="tx1"/>
              </a:solidFill>
              <a:effectLst/>
              <a:latin typeface="游ゴシック" panose="020B0400000000000000" pitchFamily="50" charset="-128"/>
              <a:ea typeface="游ゴシック" panose="020B0400000000000000" pitchFamily="50" charset="-128"/>
              <a:cs typeface="+mn-cs"/>
            </a:rPr>
            <a:t>（増減理由）</a:t>
          </a:r>
          <a:endParaRPr altLang="ja-JP" lang="en-US" sz="1400">
            <a:solidFill>
              <a:schemeClr val="tx1"/>
            </a:solidFill>
            <a:effectLst/>
            <a:latin typeface="游ゴシック" panose="020B0400000000000000" pitchFamily="50" charset="-128"/>
            <a:ea typeface="游ゴシック" panose="020B0400000000000000" pitchFamily="50"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200">
              <a:solidFill>
                <a:srgbClr val="000000"/>
              </a:solidFill>
              <a:effectLst/>
              <a:latin typeface="游ゴシック" panose="020B0400000000000000" pitchFamily="50" charset="-128"/>
              <a:ea typeface="游ゴシック" panose="020B0400000000000000" pitchFamily="50" charset="-128"/>
              <a:cs typeface="+mn-cs"/>
            </a:rPr>
            <a:t>・決算剰余金を積み立てたことによる増。</a:t>
          </a:r>
          <a:endParaRPr altLang="ja-JP" lang="ja-JP" sz="1600">
            <a:solidFill>
              <a:srgbClr val="000000"/>
            </a:solidFill>
            <a:effectLst/>
            <a:latin typeface="游ゴシック" panose="020B0400000000000000" pitchFamily="50" charset="-128"/>
            <a:ea typeface="游ゴシック" panose="020B0400000000000000" pitchFamily="50" charset="-128"/>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r>
            <a:rPr altLang="en-US" lang="ja-JP" sz="1400">
              <a:solidFill>
                <a:srgbClr val="000000"/>
              </a:solidFill>
              <a:effectLst/>
              <a:latin typeface="游ゴシック" panose="020B0400000000000000" pitchFamily="50" charset="-128"/>
              <a:ea typeface="游ゴシック" panose="020B0400000000000000" pitchFamily="50" charset="-128"/>
              <a:cs typeface="+mn-cs"/>
            </a:rPr>
            <a:t>（今後の方針）</a:t>
          </a:r>
          <a:endParaRPr altLang="ja-JP" lang="en-US" sz="1400">
            <a:solidFill>
              <a:srgbClr val="000000"/>
            </a:solidFill>
            <a:effectLst/>
            <a:latin typeface="游ゴシック" panose="020B0400000000000000" pitchFamily="50" charset="-128"/>
            <a:ea typeface="游ゴシック" panose="020B0400000000000000" pitchFamily="50"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200">
              <a:solidFill>
                <a:srgbClr val="000000"/>
              </a:solidFill>
              <a:effectLst/>
              <a:latin typeface="游ゴシック" panose="020B0400000000000000" pitchFamily="50" charset="-128"/>
              <a:ea typeface="游ゴシック" panose="020B0400000000000000" pitchFamily="50" charset="-128"/>
              <a:cs typeface="+mn-cs"/>
            </a:rPr>
            <a:t>・災害や有事に備えて、</a:t>
          </a:r>
          <a:r>
            <a:rPr altLang="en-US" lang="ja-JP" sz="1200">
              <a:solidFill>
                <a:srgbClr val="000000"/>
              </a:solidFill>
              <a:effectLst/>
              <a:latin typeface="游ゴシック" panose="020B0400000000000000" pitchFamily="50" charset="-128"/>
              <a:ea typeface="游ゴシック" panose="020B0400000000000000" pitchFamily="50" charset="-128"/>
              <a:cs typeface="+mn-cs"/>
            </a:rPr>
            <a:t>安易な取り崩しは行わない。</a:t>
          </a:r>
          <a:endParaRPr altLang="ja-JP" lang="ja-JP" sz="1600">
            <a:solidFill>
              <a:srgbClr val="000000"/>
            </a:solidFill>
            <a:effectLst/>
            <a:latin typeface="游ゴシック" panose="020B0400000000000000" pitchFamily="50" charset="-128"/>
            <a:ea typeface="游ゴシック" panose="020B0400000000000000" pitchFamily="50" charset="-128"/>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bwMode="auto">
        <a:xfrm>
          <a:off x="13839825" y="5372100"/>
          <a:ext cx="2047875" cy="342900"/>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bwMode="auto">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r>
            <a:rPr altLang="en-US" lang="ja-JP" sz="1400">
              <a:solidFill>
                <a:srgbClr val="000000"/>
              </a:solidFill>
              <a:effectLst/>
              <a:latin typeface="游ゴシック" panose="020B0400000000000000" pitchFamily="50" charset="-128"/>
              <a:ea typeface="游ゴシック" panose="020B0400000000000000" pitchFamily="50" charset="-128"/>
              <a:cs typeface="+mn-cs"/>
            </a:rPr>
            <a:t>（増減理由）</a:t>
          </a:r>
          <a:endParaRPr altLang="ja-JP" lang="en-US" sz="1400">
            <a:solidFill>
              <a:srgbClr val="000000"/>
            </a:solidFill>
            <a:effectLst/>
            <a:latin typeface="游ゴシック" panose="020B0400000000000000" pitchFamily="50" charset="-128"/>
            <a:ea typeface="游ゴシック" panose="020B0400000000000000" pitchFamily="50"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200">
              <a:solidFill>
                <a:srgbClr val="000000"/>
              </a:solidFill>
              <a:effectLst/>
              <a:latin typeface="游ゴシック" panose="020B0400000000000000" pitchFamily="50" charset="-128"/>
              <a:ea typeface="游ゴシック" panose="020B0400000000000000" pitchFamily="50" charset="-128"/>
              <a:cs typeface="+mn-cs"/>
            </a:rPr>
            <a:t>・</a:t>
          </a:r>
          <a:r>
            <a:rPr altLang="ja-JP" lang="en-US" sz="1200">
              <a:solidFill>
                <a:srgbClr val="000000"/>
              </a:solidFill>
              <a:effectLst/>
              <a:latin typeface="游ゴシック" panose="020B0400000000000000" pitchFamily="50" charset="-128"/>
              <a:ea typeface="游ゴシック" panose="020B0400000000000000" pitchFamily="50" charset="-128"/>
              <a:cs typeface="+mn-cs"/>
            </a:rPr>
            <a:t>50</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百万円を</a:t>
          </a:r>
          <a:r>
            <a:rPr altLang="en-US" lang="ja-JP" sz="1200">
              <a:solidFill>
                <a:srgbClr val="000000"/>
              </a:solidFill>
              <a:effectLst/>
              <a:latin typeface="游ゴシック" panose="020B0400000000000000" pitchFamily="50" charset="-128"/>
              <a:ea typeface="游ゴシック" panose="020B0400000000000000" pitchFamily="50" charset="-128"/>
              <a:cs typeface="+mn-cs"/>
            </a:rPr>
            <a:t>積み立てたため増加</a:t>
          </a:r>
          <a:r>
            <a:rPr altLang="ja-JP" lang="ja-JP" sz="1200">
              <a:solidFill>
                <a:srgbClr val="000000"/>
              </a:solidFill>
              <a:effectLst/>
              <a:latin typeface="游ゴシック" panose="020B0400000000000000" pitchFamily="50" charset="-128"/>
              <a:ea typeface="游ゴシック" panose="020B0400000000000000" pitchFamily="50" charset="-128"/>
              <a:cs typeface="+mn-cs"/>
            </a:rPr>
            <a:t>。</a:t>
          </a:r>
          <a:endParaRPr altLang="ja-JP" lang="ja-JP" sz="1600">
            <a:solidFill>
              <a:srgbClr val="000000"/>
            </a:solidFill>
            <a:effectLst/>
            <a:latin typeface="游ゴシック" panose="020B0400000000000000" pitchFamily="50" charset="-128"/>
            <a:ea typeface="游ゴシック" panose="020B0400000000000000" pitchFamily="50" charset="-128"/>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endParaRPr altLang="ja-JP" lang="en-US" sz="1300">
            <a:solidFill>
              <a:srgbClr val="FF0000"/>
            </a:solidFill>
            <a:effectLst/>
            <a:latin typeface="游ゴシック" panose="020B0400000000000000" pitchFamily="50" charset="-128"/>
            <a:ea typeface="游ゴシック" panose="020B0400000000000000" pitchFamily="50" charset="-128"/>
            <a:cs typeface="+mn-cs"/>
          </a:endParaRPr>
        </a:p>
        <a:p>
          <a:r>
            <a:rPr altLang="en-US" lang="ja-JP" sz="1400">
              <a:solidFill>
                <a:srgbClr val="000000"/>
              </a:solidFill>
              <a:effectLst/>
              <a:latin typeface="游ゴシック" panose="020B0400000000000000" pitchFamily="50" charset="-128"/>
              <a:ea typeface="游ゴシック" panose="020B0400000000000000" pitchFamily="50" charset="-128"/>
              <a:cs typeface="+mn-cs"/>
            </a:rPr>
            <a:t>（今後の方針）</a:t>
          </a:r>
          <a:endParaRPr altLang="ja-JP" lang="en-US" sz="1400">
            <a:solidFill>
              <a:srgbClr val="000000"/>
            </a:solidFill>
            <a:effectLst/>
            <a:latin typeface="游ゴシック" panose="020B0400000000000000" pitchFamily="50" charset="-128"/>
            <a:ea typeface="游ゴシック" panose="020B0400000000000000" pitchFamily="50"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200">
              <a:solidFill>
                <a:srgbClr val="000000"/>
              </a:solidFill>
              <a:effectLst/>
              <a:latin typeface="游ゴシック" panose="020B0400000000000000" pitchFamily="50" charset="-128"/>
              <a:ea typeface="游ゴシック" panose="020B0400000000000000" pitchFamily="50" charset="-128"/>
              <a:cs typeface="+mn-cs"/>
            </a:rPr>
            <a:t>・利率の高い町債の繰上償還の財源として活用予定。</a:t>
          </a:r>
          <a:endParaRPr altLang="ja-JP" lang="ja-JP" sz="1600">
            <a:solidFill>
              <a:srgbClr val="000000"/>
            </a:solidFill>
            <a:effectLst/>
            <a:latin typeface="游ゴシック" panose="020B0400000000000000" pitchFamily="50" charset="-128"/>
            <a:ea typeface="游ゴシック" panose="020B0400000000000000" pitchFamily="50" charset="-128"/>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bwMode="auto">
        <a:xfrm>
          <a:off x="13839825" y="8972550"/>
          <a:ext cx="1257300" cy="342900"/>
        </a:xfrm>
        <a:prstGeom prst="rect"/>
        <a:noFill/>
        <a:ln w="9525">
          <a:solidFill>
            <a:schemeClr val="tx1"/>
          </a:solidFill>
          <a:miter lim="800000"/>
        </a:ln>
      </xdr:spPr>
      <xdr:txBody>
        <a:bodyPr lIns="36576" tIns="22860" rIns="0" bIns="0" vertOverflow="clip" wrap="square" anchor="ctr" upright="1"/>
        <a:lstStyle/>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3"/>
  <sheetViews>
    <sheetView showGridLines="0" tabSelected="1" workbookViewId="0" topLeftCell="A1"/>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2:119" ht="33" customHeight="1">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2:4" ht="24.75" thickBot="1">
      <c r="B2" s="176" t="s">
        <v>77</v>
      </c>
      <c r="C2" s="176"/>
      <c r="D2" s="177"/>
    </row>
    <row r="3" spans="1:113" ht="18.75" customHeight="1" thickBot="1">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3"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5135104</v>
      </c>
      <c r="BO4" s="358"/>
      <c r="BP4" s="358"/>
      <c r="BQ4" s="358"/>
      <c r="BR4" s="358"/>
      <c r="BS4" s="358"/>
      <c r="BT4" s="358"/>
      <c r="BU4" s="359"/>
      <c r="BV4" s="357">
        <v>5488605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1.6000000000000001</v>
      </c>
      <c r="CU4" s="364"/>
      <c r="CV4" s="364"/>
      <c r="CW4" s="364"/>
      <c r="CX4" s="364"/>
      <c r="CY4" s="364"/>
      <c r="CZ4" s="364"/>
      <c r="DA4" s="365"/>
      <c r="DB4" s="363">
        <v>1.8</v>
      </c>
      <c r="DC4" s="364"/>
      <c r="DD4" s="364"/>
      <c r="DE4" s="364"/>
      <c r="DF4" s="364"/>
      <c r="DG4" s="364"/>
      <c r="DH4" s="364"/>
      <c r="DI4" s="365"/>
    </row>
    <row r="5" spans="1:113"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5057934</v>
      </c>
      <c r="BO5" s="395"/>
      <c r="BP5" s="395"/>
      <c r="BQ5" s="395"/>
      <c r="BR5" s="395"/>
      <c r="BS5" s="395"/>
      <c r="BT5" s="395"/>
      <c r="BU5" s="396"/>
      <c r="BV5" s="394">
        <v>5378283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87.200000000000003</v>
      </c>
      <c r="CU5" s="392"/>
      <c r="CV5" s="392"/>
      <c r="CW5" s="392"/>
      <c r="CX5" s="392"/>
      <c r="CY5" s="392"/>
      <c r="CZ5" s="392"/>
      <c r="DA5" s="393"/>
      <c r="DB5" s="391">
        <v>85.099999999999994</v>
      </c>
      <c r="DC5" s="392"/>
      <c r="DD5" s="392"/>
      <c r="DE5" s="392"/>
      <c r="DF5" s="392"/>
      <c r="DG5" s="392"/>
      <c r="DH5" s="392"/>
      <c r="DI5" s="393"/>
    </row>
    <row r="6" spans="1:113" ht="18.75" customHeight="1">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77170</v>
      </c>
      <c r="BO6" s="395"/>
      <c r="BP6" s="395"/>
      <c r="BQ6" s="395"/>
      <c r="BR6" s="395"/>
      <c r="BS6" s="395"/>
      <c r="BT6" s="395"/>
      <c r="BU6" s="396"/>
      <c r="BV6" s="394">
        <v>110322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87.599999999999994</v>
      </c>
      <c r="CU6" s="432"/>
      <c r="CV6" s="432"/>
      <c r="CW6" s="432"/>
      <c r="CX6" s="432"/>
      <c r="CY6" s="432"/>
      <c r="CZ6" s="432"/>
      <c r="DA6" s="433"/>
      <c r="DB6" s="431">
        <v>86</v>
      </c>
      <c r="DC6" s="432"/>
      <c r="DD6" s="432"/>
      <c r="DE6" s="432"/>
      <c r="DF6" s="432"/>
      <c r="DG6" s="432"/>
      <c r="DH6" s="432"/>
      <c r="DI6" s="433"/>
    </row>
    <row r="7" spans="1:113"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21139</v>
      </c>
      <c r="BO7" s="395"/>
      <c r="BP7" s="395"/>
      <c r="BQ7" s="395"/>
      <c r="BR7" s="395"/>
      <c r="BS7" s="395"/>
      <c r="BT7" s="395"/>
      <c r="BU7" s="396"/>
      <c r="BV7" s="394">
        <v>47283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3586023</v>
      </c>
      <c r="CU7" s="395"/>
      <c r="CV7" s="395"/>
      <c r="CW7" s="395"/>
      <c r="CX7" s="395"/>
      <c r="CY7" s="395"/>
      <c r="CZ7" s="395"/>
      <c r="DA7" s="396"/>
      <c r="DB7" s="394">
        <v>3556138</v>
      </c>
      <c r="DC7" s="395"/>
      <c r="DD7" s="395"/>
      <c r="DE7" s="395"/>
      <c r="DF7" s="395"/>
      <c r="DG7" s="395"/>
      <c r="DH7" s="395"/>
      <c r="DI7" s="396"/>
    </row>
    <row r="8" spans="1:113"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56031</v>
      </c>
      <c r="BO8" s="395"/>
      <c r="BP8" s="395"/>
      <c r="BQ8" s="395"/>
      <c r="BR8" s="395"/>
      <c r="BS8" s="395"/>
      <c r="BT8" s="395"/>
      <c r="BU8" s="396"/>
      <c r="BV8" s="394">
        <v>63039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0.32000000000000001</v>
      </c>
      <c r="DC8" s="435"/>
      <c r="DD8" s="435"/>
      <c r="DE8" s="435"/>
      <c r="DF8" s="435"/>
      <c r="DG8" s="435"/>
      <c r="DH8" s="435"/>
      <c r="DI8" s="436"/>
    </row>
    <row r="9" spans="1:113" ht="18.75" customHeight="1" thickBot="1">
      <c r="A9" s="175"/>
      <c r="B9" s="388" t="s">
        <v>106</v>
      </c>
      <c r="C9" s="389"/>
      <c r="D9" s="389"/>
      <c r="E9" s="389"/>
      <c r="F9" s="389"/>
      <c r="G9" s="389"/>
      <c r="H9" s="389"/>
      <c r="I9" s="389"/>
      <c r="J9" s="389"/>
      <c r="K9" s="437"/>
      <c r="L9" s="438" t="s">
        <v>107</v>
      </c>
      <c r="M9" s="439"/>
      <c r="N9" s="439"/>
      <c r="O9" s="439"/>
      <c r="P9" s="439"/>
      <c r="Q9" s="440"/>
      <c r="R9" s="441">
        <v>9382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-7008</v>
      </c>
      <c r="BO9" s="395"/>
      <c r="BP9" s="395"/>
      <c r="BQ9" s="395"/>
      <c r="BR9" s="395"/>
      <c r="BS9" s="395"/>
      <c r="BT9" s="395"/>
      <c r="BU9" s="396"/>
      <c r="BV9" s="394">
        <v>5120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15.300000000000001</v>
      </c>
      <c r="CU9" s="392"/>
      <c r="CV9" s="392"/>
      <c r="CW9" s="392"/>
      <c r="CX9" s="392"/>
      <c r="CY9" s="392"/>
      <c r="CZ9" s="392"/>
      <c r="DA9" s="393"/>
      <c r="DB9" s="391">
        <v>18.300000000000001</v>
      </c>
      <c r="DC9" s="392"/>
      <c r="DD9" s="392"/>
      <c r="DE9" s="392"/>
      <c r="DF9" s="392"/>
      <c r="DG9" s="392"/>
      <c r="DH9" s="392"/>
      <c r="DI9" s="393"/>
    </row>
    <row r="10" spans="1:113" ht="18.75" customHeight="1" thickBot="1">
      <c r="A10" s="175"/>
      <c r="B10" s="388"/>
      <c r="C10" s="389"/>
      <c r="D10" s="389"/>
      <c r="E10" s="389"/>
      <c r="F10" s="389"/>
      <c r="G10" s="389"/>
      <c r="H10" s="389"/>
      <c r="I10" s="389"/>
      <c r="J10" s="389"/>
      <c r="K10" s="437"/>
      <c r="L10" s="444" t="s">
        <v>112</v>
      </c>
      <c r="M10" s="424"/>
      <c r="N10" s="424"/>
      <c r="O10" s="424"/>
      <c r="P10" s="424"/>
      <c r="Q10" s="425"/>
      <c r="R10" s="445">
        <v>9926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51</v>
      </c>
      <c r="BO10" s="395"/>
      <c r="BP10" s="395"/>
      <c r="BQ10" s="395"/>
      <c r="BR10" s="395"/>
      <c r="BS10" s="395"/>
      <c r="BT10" s="395"/>
      <c r="BU10" s="396"/>
      <c r="BV10" s="394">
        <v>74</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3" ht="18.75" customHeight="1" thickBot="1">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115100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3" ht="18.75" customHeight="1">
      <c r="A12" s="175"/>
      <c r="B12" s="454" t="s">
        <v>122</v>
      </c>
      <c r="C12" s="455"/>
      <c r="D12" s="455"/>
      <c r="E12" s="455"/>
      <c r="F12" s="455"/>
      <c r="G12" s="455"/>
      <c r="H12" s="455"/>
      <c r="I12" s="455"/>
      <c r="J12" s="455"/>
      <c r="K12" s="456"/>
      <c r="L12" s="463" t="s">
        <v>123</v>
      </c>
      <c r="M12" s="464"/>
      <c r="N12" s="464"/>
      <c r="O12" s="464"/>
      <c r="P12" s="464"/>
      <c r="Q12" s="465"/>
      <c r="R12" s="466">
        <v>9239</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3" ht="18.75" customHeight="1">
      <c r="A13" s="175"/>
      <c r="B13" s="457"/>
      <c r="C13" s="458"/>
      <c r="D13" s="458"/>
      <c r="E13" s="458"/>
      <c r="F13" s="458"/>
      <c r="G13" s="458"/>
      <c r="H13" s="458"/>
      <c r="I13" s="458"/>
      <c r="J13" s="458"/>
      <c r="K13" s="459"/>
      <c r="L13" s="190"/>
      <c r="M13" s="485" t="s">
        <v>129</v>
      </c>
      <c r="N13" s="486"/>
      <c r="O13" s="486"/>
      <c r="P13" s="486"/>
      <c r="Q13" s="487"/>
      <c r="R13" s="478">
        <v>9140</v>
      </c>
      <c r="S13" s="479"/>
      <c r="T13" s="479"/>
      <c r="U13" s="479"/>
      <c r="V13" s="480"/>
      <c r="W13" s="410" t="s">
        <v>130</v>
      </c>
      <c r="X13" s="411"/>
      <c r="Y13" s="411"/>
      <c r="Z13" s="411"/>
      <c r="AA13" s="411"/>
      <c r="AB13" s="401"/>
      <c r="AC13" s="445">
        <v>416</v>
      </c>
      <c r="AD13" s="446"/>
      <c r="AE13" s="446"/>
      <c r="AF13" s="446"/>
      <c r="AG13" s="488"/>
      <c r="AH13" s="445">
        <v>444</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-6957</v>
      </c>
      <c r="BO13" s="395"/>
      <c r="BP13" s="395"/>
      <c r="BQ13" s="395"/>
      <c r="BR13" s="395"/>
      <c r="BS13" s="395"/>
      <c r="BT13" s="395"/>
      <c r="BU13" s="396"/>
      <c r="BV13" s="394">
        <v>120294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12.1</v>
      </c>
      <c r="CU13" s="392"/>
      <c r="CV13" s="392"/>
      <c r="CW13" s="392"/>
      <c r="CX13" s="392"/>
      <c r="CY13" s="392"/>
      <c r="CZ13" s="392"/>
      <c r="DA13" s="393"/>
      <c r="DB13" s="391">
        <v>12.1</v>
      </c>
      <c r="DC13" s="392"/>
      <c r="DD13" s="392"/>
      <c r="DE13" s="392"/>
      <c r="DF13" s="392"/>
      <c r="DG13" s="392"/>
      <c r="DH13" s="392"/>
      <c r="DI13" s="393"/>
    </row>
    <row r="14" spans="1:113" ht="18.75" customHeight="1" thickBot="1">
      <c r="A14" s="175"/>
      <c r="B14" s="457"/>
      <c r="C14" s="458"/>
      <c r="D14" s="458"/>
      <c r="E14" s="458"/>
      <c r="F14" s="458"/>
      <c r="G14" s="458"/>
      <c r="H14" s="458"/>
      <c r="I14" s="458"/>
      <c r="J14" s="458"/>
      <c r="K14" s="459"/>
      <c r="L14" s="475" t="s">
        <v>135</v>
      </c>
      <c r="M14" s="476"/>
      <c r="N14" s="476"/>
      <c r="O14" s="476"/>
      <c r="P14" s="476"/>
      <c r="Q14" s="477"/>
      <c r="R14" s="478">
        <v>9381</v>
      </c>
      <c r="S14" s="479"/>
      <c r="T14" s="479"/>
      <c r="U14" s="479"/>
      <c r="V14" s="480"/>
      <c r="W14" s="384"/>
      <c r="X14" s="385"/>
      <c r="Y14" s="385"/>
      <c r="Z14" s="385"/>
      <c r="AA14" s="385"/>
      <c r="AB14" s="374"/>
      <c r="AC14" s="481">
        <v>9</v>
      </c>
      <c r="AD14" s="482"/>
      <c r="AE14" s="482"/>
      <c r="AF14" s="482"/>
      <c r="AG14" s="483"/>
      <c r="AH14" s="481">
        <v>9.3000000000000007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3" ht="18.75" customHeight="1">
      <c r="A15" s="175"/>
      <c r="B15" s="457"/>
      <c r="C15" s="458"/>
      <c r="D15" s="458"/>
      <c r="E15" s="458"/>
      <c r="F15" s="458"/>
      <c r="G15" s="458"/>
      <c r="H15" s="458"/>
      <c r="I15" s="458"/>
      <c r="J15" s="458"/>
      <c r="K15" s="459"/>
      <c r="L15" s="190"/>
      <c r="M15" s="485" t="s">
        <v>129</v>
      </c>
      <c r="N15" s="486"/>
      <c r="O15" s="486"/>
      <c r="P15" s="486"/>
      <c r="Q15" s="487"/>
      <c r="R15" s="478">
        <v>9285</v>
      </c>
      <c r="S15" s="479"/>
      <c r="T15" s="479"/>
      <c r="U15" s="479"/>
      <c r="V15" s="480"/>
      <c r="W15" s="410" t="s">
        <v>137</v>
      </c>
      <c r="X15" s="411"/>
      <c r="Y15" s="411"/>
      <c r="Z15" s="411"/>
      <c r="AA15" s="411"/>
      <c r="AB15" s="401"/>
      <c r="AC15" s="445">
        <v>1316</v>
      </c>
      <c r="AD15" s="446"/>
      <c r="AE15" s="446"/>
      <c r="AF15" s="446"/>
      <c r="AG15" s="488"/>
      <c r="AH15" s="445">
        <v>1374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1048550</v>
      </c>
      <c r="BO15" s="358"/>
      <c r="BP15" s="358"/>
      <c r="BQ15" s="358"/>
      <c r="BR15" s="358"/>
      <c r="BS15" s="358"/>
      <c r="BT15" s="358"/>
      <c r="BU15" s="359"/>
      <c r="BV15" s="357">
        <v>1007008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3" ht="18.75" customHeight="1">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28.399999999999999</v>
      </c>
      <c r="AD16" s="482"/>
      <c r="AE16" s="482"/>
      <c r="AF16" s="482"/>
      <c r="AG16" s="483"/>
      <c r="AH16" s="481">
        <v>28.699999999999999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3316144</v>
      </c>
      <c r="BO16" s="395"/>
      <c r="BP16" s="395"/>
      <c r="BQ16" s="395"/>
      <c r="BR16" s="395"/>
      <c r="BS16" s="395"/>
      <c r="BT16" s="395"/>
      <c r="BU16" s="396"/>
      <c r="BV16" s="394">
        <v>3275426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2904</v>
      </c>
      <c r="AD17" s="446"/>
      <c r="AE17" s="446"/>
      <c r="AF17" s="446"/>
      <c r="AG17" s="488"/>
      <c r="AH17" s="445">
        <v>2971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1300524</v>
      </c>
      <c r="BO17" s="395"/>
      <c r="BP17" s="395"/>
      <c r="BQ17" s="395"/>
      <c r="BR17" s="395"/>
      <c r="BS17" s="395"/>
      <c r="BT17" s="395"/>
      <c r="BU17" s="396"/>
      <c r="BV17" s="394">
        <v>1246264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147</v>
      </c>
      <c r="C18" s="437"/>
      <c r="D18" s="437"/>
      <c r="E18" s="517"/>
      <c r="F18" s="517"/>
      <c r="G18" s="517"/>
      <c r="H18" s="517"/>
      <c r="I18" s="517"/>
      <c r="J18" s="517"/>
      <c r="K18" s="517"/>
      <c r="L18" s="518">
        <v>40.159999999999997</v>
      </c>
      <c r="M18" s="518"/>
      <c r="N18" s="518"/>
      <c r="O18" s="518"/>
      <c r="P18" s="518"/>
      <c r="Q18" s="518"/>
      <c r="R18" s="519"/>
      <c r="S18" s="519"/>
      <c r="T18" s="519"/>
      <c r="U18" s="519"/>
      <c r="V18" s="520"/>
      <c r="W18" s="412"/>
      <c r="X18" s="413"/>
      <c r="Y18" s="413"/>
      <c r="Z18" s="413"/>
      <c r="AA18" s="413"/>
      <c r="AB18" s="404"/>
      <c r="AC18" s="521">
        <v>62.600000000000001</v>
      </c>
      <c r="AD18" s="522"/>
      <c r="AE18" s="522"/>
      <c r="AF18" s="522"/>
      <c r="AG18" s="523"/>
      <c r="AH18" s="521">
        <v>62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3146522</v>
      </c>
      <c r="BO18" s="395"/>
      <c r="BP18" s="395"/>
      <c r="BQ18" s="395"/>
      <c r="BR18" s="395"/>
      <c r="BS18" s="395"/>
      <c r="BT18" s="395"/>
      <c r="BU18" s="396"/>
      <c r="BV18" s="394">
        <v>3081986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149</v>
      </c>
      <c r="C19" s="437"/>
      <c r="D19" s="437"/>
      <c r="E19" s="517"/>
      <c r="F19" s="517"/>
      <c r="G19" s="517"/>
      <c r="H19" s="517"/>
      <c r="I19" s="517"/>
      <c r="J19" s="517"/>
      <c r="K19" s="517"/>
      <c r="L19" s="525">
        <v>234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4093895</v>
      </c>
      <c r="BO19" s="395"/>
      <c r="BP19" s="395"/>
      <c r="BQ19" s="395"/>
      <c r="BR19" s="395"/>
      <c r="BS19" s="395"/>
      <c r="BT19" s="395"/>
      <c r="BU19" s="396"/>
      <c r="BV19" s="394">
        <v>3943793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151</v>
      </c>
      <c r="C20" s="437"/>
      <c r="D20" s="437"/>
      <c r="E20" s="517"/>
      <c r="F20" s="517"/>
      <c r="G20" s="517"/>
      <c r="H20" s="517"/>
      <c r="I20" s="517"/>
      <c r="J20" s="517"/>
      <c r="K20" s="517"/>
      <c r="L20" s="525">
        <v>3543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3864335</v>
      </c>
      <c r="BO22" s="358"/>
      <c r="BP22" s="358"/>
      <c r="BQ22" s="358"/>
      <c r="BR22" s="358"/>
      <c r="BS22" s="358"/>
      <c r="BT22" s="358"/>
      <c r="BU22" s="359"/>
      <c r="BV22" s="357">
        <v>4412288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964352</v>
      </c>
      <c r="BO23" s="395"/>
      <c r="BP23" s="395"/>
      <c r="BQ23" s="395"/>
      <c r="BR23" s="395"/>
      <c r="BS23" s="395"/>
      <c r="BT23" s="395"/>
      <c r="BU23" s="396"/>
      <c r="BV23" s="394">
        <v>1121648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161</v>
      </c>
      <c r="F24" s="424"/>
      <c r="G24" s="424"/>
      <c r="H24" s="424"/>
      <c r="I24" s="424"/>
      <c r="J24" s="424"/>
      <c r="K24" s="425"/>
      <c r="L24" s="445">
        <v>1</v>
      </c>
      <c r="M24" s="446"/>
      <c r="N24" s="446"/>
      <c r="O24" s="446"/>
      <c r="P24" s="488"/>
      <c r="Q24" s="445">
        <v>6875</v>
      </c>
      <c r="R24" s="446"/>
      <c r="S24" s="446"/>
      <c r="T24" s="446"/>
      <c r="U24" s="446"/>
      <c r="V24" s="488"/>
      <c r="W24" s="540"/>
      <c r="X24" s="541"/>
      <c r="Y24" s="542"/>
      <c r="Z24" s="444" t="s">
        <v>162</v>
      </c>
      <c r="AA24" s="424"/>
      <c r="AB24" s="424"/>
      <c r="AC24" s="424"/>
      <c r="AD24" s="424"/>
      <c r="AE24" s="424"/>
      <c r="AF24" s="424"/>
      <c r="AG24" s="425"/>
      <c r="AH24" s="445">
        <v>83</v>
      </c>
      <c r="AI24" s="446"/>
      <c r="AJ24" s="446"/>
      <c r="AK24" s="446"/>
      <c r="AL24" s="488"/>
      <c r="AM24" s="445">
        <v>248834</v>
      </c>
      <c r="AN24" s="446"/>
      <c r="AO24" s="446"/>
      <c r="AP24" s="446"/>
      <c r="AQ24" s="446"/>
      <c r="AR24" s="488"/>
      <c r="AS24" s="445">
        <v>2998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2272813</v>
      </c>
      <c r="BO24" s="395"/>
      <c r="BP24" s="395"/>
      <c r="BQ24" s="395"/>
      <c r="BR24" s="395"/>
      <c r="BS24" s="395"/>
      <c r="BT24" s="395"/>
      <c r="BU24" s="396"/>
      <c r="BV24" s="394">
        <v>2633399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164</v>
      </c>
      <c r="F25" s="424"/>
      <c r="G25" s="424"/>
      <c r="H25" s="424"/>
      <c r="I25" s="424"/>
      <c r="J25" s="424"/>
      <c r="K25" s="425"/>
      <c r="L25" s="445">
        <v>1</v>
      </c>
      <c r="M25" s="446"/>
      <c r="N25" s="446"/>
      <c r="O25" s="446"/>
      <c r="P25" s="488"/>
      <c r="Q25" s="445">
        <v>5783</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48075</v>
      </c>
      <c r="BO25" s="358"/>
      <c r="BP25" s="358"/>
      <c r="BQ25" s="358"/>
      <c r="BR25" s="358"/>
      <c r="BS25" s="358"/>
      <c r="BT25" s="358"/>
      <c r="BU25" s="359"/>
      <c r="BV25" s="357">
        <v>82340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167</v>
      </c>
      <c r="F26" s="424"/>
      <c r="G26" s="424"/>
      <c r="H26" s="424"/>
      <c r="I26" s="424"/>
      <c r="J26" s="424"/>
      <c r="K26" s="425"/>
      <c r="L26" s="445">
        <v>1</v>
      </c>
      <c r="M26" s="446"/>
      <c r="N26" s="446"/>
      <c r="O26" s="446"/>
      <c r="P26" s="488"/>
      <c r="Q26" s="445">
        <v>5264</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170</v>
      </c>
      <c r="F27" s="424"/>
      <c r="G27" s="424"/>
      <c r="H27" s="424"/>
      <c r="I27" s="424"/>
      <c r="J27" s="424"/>
      <c r="K27" s="425"/>
      <c r="L27" s="445">
        <v>1</v>
      </c>
      <c r="M27" s="446"/>
      <c r="N27" s="446"/>
      <c r="O27" s="446"/>
      <c r="P27" s="488"/>
      <c r="Q27" s="445">
        <v>2841</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173</v>
      </c>
      <c r="F28" s="424"/>
      <c r="G28" s="424"/>
      <c r="H28" s="424"/>
      <c r="I28" s="424"/>
      <c r="J28" s="424"/>
      <c r="K28" s="425"/>
      <c r="L28" s="445">
        <v>1</v>
      </c>
      <c r="M28" s="446"/>
      <c r="N28" s="446"/>
      <c r="O28" s="446"/>
      <c r="P28" s="488"/>
      <c r="Q28" s="445">
        <v>2094</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555583</v>
      </c>
      <c r="BO28" s="358"/>
      <c r="BP28" s="358"/>
      <c r="BQ28" s="358"/>
      <c r="BR28" s="358"/>
      <c r="BS28" s="358"/>
      <c r="BT28" s="358"/>
      <c r="BU28" s="359"/>
      <c r="BV28" s="357">
        <v>527032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176</v>
      </c>
      <c r="F29" s="424"/>
      <c r="G29" s="424"/>
      <c r="H29" s="424"/>
      <c r="I29" s="424"/>
      <c r="J29" s="424"/>
      <c r="K29" s="425"/>
      <c r="L29" s="445">
        <v>10</v>
      </c>
      <c r="M29" s="446"/>
      <c r="N29" s="446"/>
      <c r="O29" s="446"/>
      <c r="P29" s="488"/>
      <c r="Q29" s="445">
        <v>1894</v>
      </c>
      <c r="R29" s="446"/>
      <c r="S29" s="446"/>
      <c r="T29" s="446"/>
      <c r="U29" s="446"/>
      <c r="V29" s="488"/>
      <c r="W29" s="543"/>
      <c r="X29" s="544"/>
      <c r="Y29" s="545"/>
      <c r="Z29" s="444" t="s">
        <v>177</v>
      </c>
      <c r="AA29" s="424"/>
      <c r="AB29" s="424"/>
      <c r="AC29" s="424"/>
      <c r="AD29" s="424"/>
      <c r="AE29" s="424"/>
      <c r="AF29" s="424"/>
      <c r="AG29" s="425"/>
      <c r="AH29" s="445">
        <v>83</v>
      </c>
      <c r="AI29" s="446"/>
      <c r="AJ29" s="446"/>
      <c r="AK29" s="446"/>
      <c r="AL29" s="488"/>
      <c r="AM29" s="445">
        <v>248834</v>
      </c>
      <c r="AN29" s="446"/>
      <c r="AO29" s="446"/>
      <c r="AP29" s="446"/>
      <c r="AQ29" s="446"/>
      <c r="AR29" s="488"/>
      <c r="AS29" s="445">
        <v>2998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255001</v>
      </c>
      <c r="BO29" s="395"/>
      <c r="BP29" s="395"/>
      <c r="BQ29" s="395"/>
      <c r="BR29" s="395"/>
      <c r="BS29" s="395"/>
      <c r="BT29" s="395"/>
      <c r="BU29" s="396"/>
      <c r="BV29" s="394">
        <v>205001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1623790</v>
      </c>
      <c r="BO30" s="514"/>
      <c r="BP30" s="514"/>
      <c r="BQ30" s="514"/>
      <c r="BR30" s="514"/>
      <c r="BS30" s="514"/>
      <c r="BT30" s="514"/>
      <c r="BU30" s="515"/>
      <c r="BV30" s="513">
        <v>1375690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2 113:113" ht="13.5" customHeight="1">
      <c r="A31" s="175"/>
      <c r="B31" s="200"/>
      <c r="DI31" s="201"/>
    </row>
    <row r="32" spans="1:113" ht="13.5" customHeight="1">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北アルプス広域連合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f>IF(E35="","",C34+1)</f>
        <v>2</v>
      </c>
      <c r="D35" s="584"/>
      <c r="E35" s="585" t="str">
        <f>IF('各会計、関係団体の財政状況及び健全化判断比率'!B8="","",'各会計、関係団体の財政状況及び健全化判断比率'!B8)</f>
        <v>工場誘致等特別会計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si="0" ref="AM35:AM43">IF(AO35="","",AM34+1)</f>
        <v>6</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t="str">
        <f t="shared" si="1" ref="BE35:BE43">IF(BG35="","",BE34+1)</f>
        <v/>
      </c>
      <c r="BF35" s="584"/>
      <c r="BG35" s="585"/>
      <c r="BH35" s="585"/>
      <c r="BI35" s="585"/>
      <c r="BJ35" s="585"/>
      <c r="BK35" s="585"/>
      <c r="BL35" s="585"/>
      <c r="BM35" s="585"/>
      <c r="BN35" s="585"/>
      <c r="BO35" s="585"/>
      <c r="BP35" s="585"/>
      <c r="BQ35" s="585"/>
      <c r="BR35" s="585"/>
      <c r="BS35" s="585"/>
      <c r="BT35" s="585"/>
      <c r="BU35" s="585"/>
      <c r="BV35" s="175"/>
      <c r="BW35" s="584">
        <f t="shared" si="2" ref="BW35:BW43">IF(BY35="","",BW34+1)</f>
        <v>8</v>
      </c>
      <c r="BX35" s="584"/>
      <c r="BY35" s="585" t="str">
        <f>IF('各会計、関係団体の財政状況及び健全化判断比率'!B69="","",'各会計、関係団体の財政状況及び健全化判断比率'!B69)</f>
        <v>（一般会計）</v>
      </c>
      <c r="BZ35" s="585"/>
      <c r="CA35" s="585"/>
      <c r="CB35" s="585"/>
      <c r="CC35" s="585"/>
      <c r="CD35" s="585"/>
      <c r="CE35" s="585"/>
      <c r="CF35" s="585"/>
      <c r="CG35" s="585"/>
      <c r="CH35" s="585"/>
      <c r="CI35" s="585"/>
      <c r="CJ35" s="585"/>
      <c r="CK35" s="585"/>
      <c r="CL35" s="585"/>
      <c r="CM35" s="585"/>
      <c r="CN35" s="175"/>
      <c r="CO35" s="584" t="str">
        <f t="shared" si="3" ref="CO35:CO4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si="4" ref="U36:U43">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（ふるさと市町村圏事業特別会計）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（介護老人保健施設事業特別会計）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si="5" ref="C38:C43">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（介護保険事業特別会計）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長野県市町村自治振興組合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長野県後期高齢者医療広域連合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2: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（後期高齢者医療事業特別会計）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2: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長野県市町村総合事務組合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2: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ht="11.25"/>
    <row r="46" spans="2:113" ht="11.2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5:113" ht="11.2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5:113" ht="11.2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ht="11.2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ht="11.2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ht="11.2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ht="11.2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ht="11.2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ht="11.25"/>
    <row r="55" ht="11.25"/>
    <row r="56" ht="11.25"/>
  </sheetData>
  <sheetProtection algorithmName="SHA-512" hashValue="Mf36WHXSomo0R0NXAn+HsdOIMUdPI0YQ5dtAaJANHAMcxN9InfS9HjDAsPNXlrKwhRO3uXTqKDEUcuG+DO0i7A==" saltValue="oY+JEsBbzWT12/ipmVie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rintOptions horizontalCentered="1"/>
  <pageMargins left="0" right="0" top="0.393700787401575" bottom="0.393700787401575" header="0.196850393700787" footer="0.196850393700787"/>
  <pageSetup cellComments="asDisplayed" horizontalDpi="300" verticalDpi="300" orientation="landscape" paperSize="9" scale="53"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topLeftCell="A1"/>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42 82:13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33" ht="11.25" customHeight="1">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33" ht="11.25" customHeight="1">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33" ht="11.25" customHeight="1">
      <c r="B5" s="596" t="s">
        <v>215</v>
      </c>
      <c r="C5" s="597"/>
      <c r="D5" s="597"/>
      <c r="E5" s="597"/>
      <c r="F5" s="597"/>
      <c r="G5" s="597"/>
      <c r="H5" s="597"/>
      <c r="I5" s="597"/>
      <c r="J5" s="597"/>
      <c r="K5" s="597"/>
      <c r="L5" s="597"/>
      <c r="M5" s="597"/>
      <c r="N5" s="597"/>
      <c r="O5" s="597"/>
      <c r="P5" s="597"/>
      <c r="Q5" s="598"/>
      <c r="R5" s="599">
        <v>960957</v>
      </c>
      <c r="S5" s="600"/>
      <c r="T5" s="600"/>
      <c r="U5" s="600"/>
      <c r="V5" s="600"/>
      <c r="W5" s="600"/>
      <c r="X5" s="600"/>
      <c r="Y5" s="601"/>
      <c r="Z5" s="602">
        <v>18.699999999999999</v>
      </c>
      <c r="AA5" s="602"/>
      <c r="AB5" s="602"/>
      <c r="AC5" s="602"/>
      <c r="AD5" s="603">
        <v>960957</v>
      </c>
      <c r="AE5" s="603"/>
      <c r="AF5" s="603"/>
      <c r="AG5" s="603"/>
      <c r="AH5" s="603"/>
      <c r="AI5" s="603"/>
      <c r="AJ5" s="603"/>
      <c r="AK5" s="603"/>
      <c r="AL5" s="604">
        <v>26.800000000000001</v>
      </c>
      <c r="AM5" s="605"/>
      <c r="AN5" s="605"/>
      <c r="AO5" s="606"/>
      <c r="AP5" s="596" t="s">
        <v>216</v>
      </c>
      <c r="AQ5" s="597"/>
      <c r="AR5" s="597"/>
      <c r="AS5" s="597"/>
      <c r="AT5" s="597"/>
      <c r="AU5" s="597"/>
      <c r="AV5" s="597"/>
      <c r="AW5" s="597"/>
      <c r="AX5" s="597"/>
      <c r="AY5" s="597"/>
      <c r="AZ5" s="597"/>
      <c r="BA5" s="597"/>
      <c r="BB5" s="597"/>
      <c r="BC5" s="597"/>
      <c r="BD5" s="597"/>
      <c r="BE5" s="597"/>
      <c r="BF5" s="598"/>
      <c r="BG5" s="610">
        <v>960957</v>
      </c>
      <c r="BH5" s="611"/>
      <c r="BI5" s="611"/>
      <c r="BJ5" s="611"/>
      <c r="BK5" s="611"/>
      <c r="BL5" s="611"/>
      <c r="BM5" s="611"/>
      <c r="BN5" s="612"/>
      <c r="BO5" s="613">
        <v>100</v>
      </c>
      <c r="BP5" s="613"/>
      <c r="BQ5" s="613"/>
      <c r="BR5" s="613"/>
      <c r="BS5" s="614">
        <v>4942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33" ht="11.25" customHeight="1">
      <c r="B6" s="607" t="s">
        <v>220</v>
      </c>
      <c r="C6" s="608"/>
      <c r="D6" s="608"/>
      <c r="E6" s="608"/>
      <c r="F6" s="608"/>
      <c r="G6" s="608"/>
      <c r="H6" s="608"/>
      <c r="I6" s="608"/>
      <c r="J6" s="608"/>
      <c r="K6" s="608"/>
      <c r="L6" s="608"/>
      <c r="M6" s="608"/>
      <c r="N6" s="608"/>
      <c r="O6" s="608"/>
      <c r="P6" s="608"/>
      <c r="Q6" s="609"/>
      <c r="R6" s="610">
        <v>63163</v>
      </c>
      <c r="S6" s="611"/>
      <c r="T6" s="611"/>
      <c r="U6" s="611"/>
      <c r="V6" s="611"/>
      <c r="W6" s="611"/>
      <c r="X6" s="611"/>
      <c r="Y6" s="612"/>
      <c r="Z6" s="613">
        <v>1.2</v>
      </c>
      <c r="AA6" s="613"/>
      <c r="AB6" s="613"/>
      <c r="AC6" s="613"/>
      <c r="AD6" s="614">
        <v>63163</v>
      </c>
      <c r="AE6" s="614"/>
      <c r="AF6" s="614"/>
      <c r="AG6" s="614"/>
      <c r="AH6" s="614"/>
      <c r="AI6" s="614"/>
      <c r="AJ6" s="614"/>
      <c r="AK6" s="614"/>
      <c r="AL6" s="615">
        <v>1.8</v>
      </c>
      <c r="AM6" s="616"/>
      <c r="AN6" s="616"/>
      <c r="AO6" s="617"/>
      <c r="AP6" s="607" t="s">
        <v>221</v>
      </c>
      <c r="AQ6" s="608"/>
      <c r="AR6" s="608"/>
      <c r="AS6" s="608"/>
      <c r="AT6" s="608"/>
      <c r="AU6" s="608"/>
      <c r="AV6" s="608"/>
      <c r="AW6" s="608"/>
      <c r="AX6" s="608"/>
      <c r="AY6" s="608"/>
      <c r="AZ6" s="608"/>
      <c r="BA6" s="608"/>
      <c r="BB6" s="608"/>
      <c r="BC6" s="608"/>
      <c r="BD6" s="608"/>
      <c r="BE6" s="608"/>
      <c r="BF6" s="609"/>
      <c r="BG6" s="610">
        <v>960957</v>
      </c>
      <c r="BH6" s="611"/>
      <c r="BI6" s="611"/>
      <c r="BJ6" s="611"/>
      <c r="BK6" s="611"/>
      <c r="BL6" s="611"/>
      <c r="BM6" s="611"/>
      <c r="BN6" s="612"/>
      <c r="BO6" s="613">
        <v>100</v>
      </c>
      <c r="BP6" s="613"/>
      <c r="BQ6" s="613"/>
      <c r="BR6" s="613"/>
      <c r="BS6" s="614">
        <v>4942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55293</v>
      </c>
      <c r="CS6" s="611"/>
      <c r="CT6" s="611"/>
      <c r="CU6" s="611"/>
      <c r="CV6" s="611"/>
      <c r="CW6" s="611"/>
      <c r="CX6" s="611"/>
      <c r="CY6" s="612"/>
      <c r="CZ6" s="604">
        <v>1.1000000000000001</v>
      </c>
      <c r="DA6" s="605"/>
      <c r="DB6" s="605"/>
      <c r="DC6" s="621"/>
      <c r="DD6" s="619" t="s">
        <v>121</v>
      </c>
      <c r="DE6" s="611"/>
      <c r="DF6" s="611"/>
      <c r="DG6" s="611"/>
      <c r="DH6" s="611"/>
      <c r="DI6" s="611"/>
      <c r="DJ6" s="611"/>
      <c r="DK6" s="611"/>
      <c r="DL6" s="611"/>
      <c r="DM6" s="611"/>
      <c r="DN6" s="611"/>
      <c r="DO6" s="611"/>
      <c r="DP6" s="612"/>
      <c r="DQ6" s="619">
        <v>55293</v>
      </c>
      <c r="DR6" s="611"/>
      <c r="DS6" s="611"/>
      <c r="DT6" s="611"/>
      <c r="DU6" s="611"/>
      <c r="DV6" s="611"/>
      <c r="DW6" s="611"/>
      <c r="DX6" s="611"/>
      <c r="DY6" s="611"/>
      <c r="DZ6" s="611"/>
      <c r="EA6" s="611"/>
      <c r="EB6" s="611"/>
      <c r="EC6" s="620"/>
    </row>
    <row r="7" spans="2:133" ht="11.25" customHeight="1">
      <c r="B7" s="607" t="s">
        <v>223</v>
      </c>
      <c r="C7" s="608"/>
      <c r="D7" s="608"/>
      <c r="E7" s="608"/>
      <c r="F7" s="608"/>
      <c r="G7" s="608"/>
      <c r="H7" s="608"/>
      <c r="I7" s="608"/>
      <c r="J7" s="608"/>
      <c r="K7" s="608"/>
      <c r="L7" s="608"/>
      <c r="M7" s="608"/>
      <c r="N7" s="608"/>
      <c r="O7" s="608"/>
      <c r="P7" s="608"/>
      <c r="Q7" s="609"/>
      <c r="R7" s="610">
        <v>327</v>
      </c>
      <c r="S7" s="611"/>
      <c r="T7" s="611"/>
      <c r="U7" s="611"/>
      <c r="V7" s="611"/>
      <c r="W7" s="611"/>
      <c r="X7" s="611"/>
      <c r="Y7" s="612"/>
      <c r="Z7" s="613">
        <v>0</v>
      </c>
      <c r="AA7" s="613"/>
      <c r="AB7" s="613"/>
      <c r="AC7" s="613"/>
      <c r="AD7" s="614">
        <v>327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460474</v>
      </c>
      <c r="BH7" s="611"/>
      <c r="BI7" s="611"/>
      <c r="BJ7" s="611"/>
      <c r="BK7" s="611"/>
      <c r="BL7" s="611"/>
      <c r="BM7" s="611"/>
      <c r="BN7" s="612"/>
      <c r="BO7" s="613">
        <v>47.899999999999999</v>
      </c>
      <c r="BP7" s="613"/>
      <c r="BQ7" s="613"/>
      <c r="BR7" s="613"/>
      <c r="BS7" s="614">
        <v>4942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971848</v>
      </c>
      <c r="CS7" s="611"/>
      <c r="CT7" s="611"/>
      <c r="CU7" s="611"/>
      <c r="CV7" s="611"/>
      <c r="CW7" s="611"/>
      <c r="CX7" s="611"/>
      <c r="CY7" s="612"/>
      <c r="CZ7" s="613">
        <v>19.199999999999999</v>
      </c>
      <c r="DA7" s="613"/>
      <c r="DB7" s="613"/>
      <c r="DC7" s="613"/>
      <c r="DD7" s="619">
        <v>21641</v>
      </c>
      <c r="DE7" s="611"/>
      <c r="DF7" s="611"/>
      <c r="DG7" s="611"/>
      <c r="DH7" s="611"/>
      <c r="DI7" s="611"/>
      <c r="DJ7" s="611"/>
      <c r="DK7" s="611"/>
      <c r="DL7" s="611"/>
      <c r="DM7" s="611"/>
      <c r="DN7" s="611"/>
      <c r="DO7" s="611"/>
      <c r="DP7" s="612"/>
      <c r="DQ7" s="619">
        <v>803346</v>
      </c>
      <c r="DR7" s="611"/>
      <c r="DS7" s="611"/>
      <c r="DT7" s="611"/>
      <c r="DU7" s="611"/>
      <c r="DV7" s="611"/>
      <c r="DW7" s="611"/>
      <c r="DX7" s="611"/>
      <c r="DY7" s="611"/>
      <c r="DZ7" s="611"/>
      <c r="EA7" s="611"/>
      <c r="EB7" s="611"/>
      <c r="EC7" s="620"/>
    </row>
    <row r="8" spans="2:133" ht="11.25" customHeight="1">
      <c r="B8" s="607" t="s">
        <v>226</v>
      </c>
      <c r="C8" s="608"/>
      <c r="D8" s="608"/>
      <c r="E8" s="608"/>
      <c r="F8" s="608"/>
      <c r="G8" s="608"/>
      <c r="H8" s="608"/>
      <c r="I8" s="608"/>
      <c r="J8" s="608"/>
      <c r="K8" s="608"/>
      <c r="L8" s="608"/>
      <c r="M8" s="608"/>
      <c r="N8" s="608"/>
      <c r="O8" s="608"/>
      <c r="P8" s="608"/>
      <c r="Q8" s="609"/>
      <c r="R8" s="610">
        <v>6003</v>
      </c>
      <c r="S8" s="611"/>
      <c r="T8" s="611"/>
      <c r="U8" s="611"/>
      <c r="V8" s="611"/>
      <c r="W8" s="611"/>
      <c r="X8" s="611"/>
      <c r="Y8" s="612"/>
      <c r="Z8" s="613">
        <v>0.10000000000000001</v>
      </c>
      <c r="AA8" s="613"/>
      <c r="AB8" s="613"/>
      <c r="AC8" s="613"/>
      <c r="AD8" s="614">
        <v>6003</v>
      </c>
      <c r="AE8" s="614"/>
      <c r="AF8" s="614"/>
      <c r="AG8" s="614"/>
      <c r="AH8" s="614"/>
      <c r="AI8" s="614"/>
      <c r="AJ8" s="614"/>
      <c r="AK8" s="614"/>
      <c r="AL8" s="615">
        <v>0.20000000000000001</v>
      </c>
      <c r="AM8" s="616"/>
      <c r="AN8" s="616"/>
      <c r="AO8" s="617"/>
      <c r="AP8" s="607" t="s">
        <v>227</v>
      </c>
      <c r="AQ8" s="608"/>
      <c r="AR8" s="608"/>
      <c r="AS8" s="608"/>
      <c r="AT8" s="608"/>
      <c r="AU8" s="608"/>
      <c r="AV8" s="608"/>
      <c r="AW8" s="608"/>
      <c r="AX8" s="608"/>
      <c r="AY8" s="608"/>
      <c r="AZ8" s="608"/>
      <c r="BA8" s="608"/>
      <c r="BB8" s="608"/>
      <c r="BC8" s="608"/>
      <c r="BD8" s="608"/>
      <c r="BE8" s="608"/>
      <c r="BF8" s="609"/>
      <c r="BG8" s="610">
        <v>18879</v>
      </c>
      <c r="BH8" s="611"/>
      <c r="BI8" s="611"/>
      <c r="BJ8" s="611"/>
      <c r="BK8" s="611"/>
      <c r="BL8" s="611"/>
      <c r="BM8" s="611"/>
      <c r="BN8" s="612"/>
      <c r="BO8" s="613">
        <v>2</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1573446</v>
      </c>
      <c r="CS8" s="611"/>
      <c r="CT8" s="611"/>
      <c r="CU8" s="611"/>
      <c r="CV8" s="611"/>
      <c r="CW8" s="611"/>
      <c r="CX8" s="611"/>
      <c r="CY8" s="612"/>
      <c r="CZ8" s="613">
        <v>31.100000000000001</v>
      </c>
      <c r="DA8" s="613"/>
      <c r="DB8" s="613"/>
      <c r="DC8" s="613"/>
      <c r="DD8" s="619">
        <v>14711</v>
      </c>
      <c r="DE8" s="611"/>
      <c r="DF8" s="611"/>
      <c r="DG8" s="611"/>
      <c r="DH8" s="611"/>
      <c r="DI8" s="611"/>
      <c r="DJ8" s="611"/>
      <c r="DK8" s="611"/>
      <c r="DL8" s="611"/>
      <c r="DM8" s="611"/>
      <c r="DN8" s="611"/>
      <c r="DO8" s="611"/>
      <c r="DP8" s="612"/>
      <c r="DQ8" s="619">
        <v>1027873</v>
      </c>
      <c r="DR8" s="611"/>
      <c r="DS8" s="611"/>
      <c r="DT8" s="611"/>
      <c r="DU8" s="611"/>
      <c r="DV8" s="611"/>
      <c r="DW8" s="611"/>
      <c r="DX8" s="611"/>
      <c r="DY8" s="611"/>
      <c r="DZ8" s="611"/>
      <c r="EA8" s="611"/>
      <c r="EB8" s="611"/>
      <c r="EC8" s="620"/>
    </row>
    <row r="9" spans="2:133" ht="11.25" customHeight="1">
      <c r="B9" s="607" t="s">
        <v>229</v>
      </c>
      <c r="C9" s="608"/>
      <c r="D9" s="608"/>
      <c r="E9" s="608"/>
      <c r="F9" s="608"/>
      <c r="G9" s="608"/>
      <c r="H9" s="608"/>
      <c r="I9" s="608"/>
      <c r="J9" s="608"/>
      <c r="K9" s="608"/>
      <c r="L9" s="608"/>
      <c r="M9" s="608"/>
      <c r="N9" s="608"/>
      <c r="O9" s="608"/>
      <c r="P9" s="608"/>
      <c r="Q9" s="609"/>
      <c r="R9" s="610">
        <v>5962</v>
      </c>
      <c r="S9" s="611"/>
      <c r="T9" s="611"/>
      <c r="U9" s="611"/>
      <c r="V9" s="611"/>
      <c r="W9" s="611"/>
      <c r="X9" s="611"/>
      <c r="Y9" s="612"/>
      <c r="Z9" s="613">
        <v>0.10000000000000001</v>
      </c>
      <c r="AA9" s="613"/>
      <c r="AB9" s="613"/>
      <c r="AC9" s="613"/>
      <c r="AD9" s="614">
        <v>5962</v>
      </c>
      <c r="AE9" s="614"/>
      <c r="AF9" s="614"/>
      <c r="AG9" s="614"/>
      <c r="AH9" s="614"/>
      <c r="AI9" s="614"/>
      <c r="AJ9" s="614"/>
      <c r="AK9" s="614"/>
      <c r="AL9" s="615">
        <v>0.20000000000000001</v>
      </c>
      <c r="AM9" s="616"/>
      <c r="AN9" s="616"/>
      <c r="AO9" s="617"/>
      <c r="AP9" s="607" t="s">
        <v>230</v>
      </c>
      <c r="AQ9" s="608"/>
      <c r="AR9" s="608"/>
      <c r="AS9" s="608"/>
      <c r="AT9" s="608"/>
      <c r="AU9" s="608"/>
      <c r="AV9" s="608"/>
      <c r="AW9" s="608"/>
      <c r="AX9" s="608"/>
      <c r="AY9" s="608"/>
      <c r="AZ9" s="608"/>
      <c r="BA9" s="608"/>
      <c r="BB9" s="608"/>
      <c r="BC9" s="608"/>
      <c r="BD9" s="608"/>
      <c r="BE9" s="608"/>
      <c r="BF9" s="609"/>
      <c r="BG9" s="610">
        <v>390073</v>
      </c>
      <c r="BH9" s="611"/>
      <c r="BI9" s="611"/>
      <c r="BJ9" s="611"/>
      <c r="BK9" s="611"/>
      <c r="BL9" s="611"/>
      <c r="BM9" s="611"/>
      <c r="BN9" s="612"/>
      <c r="BO9" s="613">
        <v>40.600000000000001</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264908</v>
      </c>
      <c r="CS9" s="611"/>
      <c r="CT9" s="611"/>
      <c r="CU9" s="611"/>
      <c r="CV9" s="611"/>
      <c r="CW9" s="611"/>
      <c r="CX9" s="611"/>
      <c r="CY9" s="612"/>
      <c r="CZ9" s="613">
        <v>5.2000000000000002</v>
      </c>
      <c r="DA9" s="613"/>
      <c r="DB9" s="613"/>
      <c r="DC9" s="613"/>
      <c r="DD9" s="619">
        <v>34536</v>
      </c>
      <c r="DE9" s="611"/>
      <c r="DF9" s="611"/>
      <c r="DG9" s="611"/>
      <c r="DH9" s="611"/>
      <c r="DI9" s="611"/>
      <c r="DJ9" s="611"/>
      <c r="DK9" s="611"/>
      <c r="DL9" s="611"/>
      <c r="DM9" s="611"/>
      <c r="DN9" s="611"/>
      <c r="DO9" s="611"/>
      <c r="DP9" s="612"/>
      <c r="DQ9" s="619">
        <v>236287</v>
      </c>
      <c r="DR9" s="611"/>
      <c r="DS9" s="611"/>
      <c r="DT9" s="611"/>
      <c r="DU9" s="611"/>
      <c r="DV9" s="611"/>
      <c r="DW9" s="611"/>
      <c r="DX9" s="611"/>
      <c r="DY9" s="611"/>
      <c r="DZ9" s="611"/>
      <c r="EA9" s="611"/>
      <c r="EB9" s="611"/>
      <c r="EC9" s="620"/>
    </row>
    <row r="10" spans="2:133" ht="11.25" customHeight="1">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21869</v>
      </c>
      <c r="BH10" s="611"/>
      <c r="BI10" s="611"/>
      <c r="BJ10" s="611"/>
      <c r="BK10" s="611"/>
      <c r="BL10" s="611"/>
      <c r="BM10" s="611"/>
      <c r="BN10" s="612"/>
      <c r="BO10" s="613">
        <v>2.2999999999999998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5512</v>
      </c>
      <c r="CS10" s="611"/>
      <c r="CT10" s="611"/>
      <c r="CU10" s="611"/>
      <c r="CV10" s="611"/>
      <c r="CW10" s="611"/>
      <c r="CX10" s="611"/>
      <c r="CY10" s="612"/>
      <c r="CZ10" s="613">
        <v>0.10000000000000001</v>
      </c>
      <c r="DA10" s="613"/>
      <c r="DB10" s="613"/>
      <c r="DC10" s="613"/>
      <c r="DD10" s="619" t="s">
        <v>121</v>
      </c>
      <c r="DE10" s="611"/>
      <c r="DF10" s="611"/>
      <c r="DG10" s="611"/>
      <c r="DH10" s="611"/>
      <c r="DI10" s="611"/>
      <c r="DJ10" s="611"/>
      <c r="DK10" s="611"/>
      <c r="DL10" s="611"/>
      <c r="DM10" s="611"/>
      <c r="DN10" s="611"/>
      <c r="DO10" s="611"/>
      <c r="DP10" s="612"/>
      <c r="DQ10" s="619">
        <v>512</v>
      </c>
      <c r="DR10" s="611"/>
      <c r="DS10" s="611"/>
      <c r="DT10" s="611"/>
      <c r="DU10" s="611"/>
      <c r="DV10" s="611"/>
      <c r="DW10" s="611"/>
      <c r="DX10" s="611"/>
      <c r="DY10" s="611"/>
      <c r="DZ10" s="611"/>
      <c r="EA10" s="611"/>
      <c r="EB10" s="611"/>
      <c r="EC10" s="620"/>
    </row>
    <row r="11" spans="2:133" ht="11.25" customHeight="1">
      <c r="B11" s="607" t="s">
        <v>235</v>
      </c>
      <c r="C11" s="608"/>
      <c r="D11" s="608"/>
      <c r="E11" s="608"/>
      <c r="F11" s="608"/>
      <c r="G11" s="608"/>
      <c r="H11" s="608"/>
      <c r="I11" s="608"/>
      <c r="J11" s="608"/>
      <c r="K11" s="608"/>
      <c r="L11" s="608"/>
      <c r="M11" s="608"/>
      <c r="N11" s="608"/>
      <c r="O11" s="608"/>
      <c r="P11" s="608"/>
      <c r="Q11" s="609"/>
      <c r="R11" s="610">
        <v>239155</v>
      </c>
      <c r="S11" s="611"/>
      <c r="T11" s="611"/>
      <c r="U11" s="611"/>
      <c r="V11" s="611"/>
      <c r="W11" s="611"/>
      <c r="X11" s="611"/>
      <c r="Y11" s="612"/>
      <c r="Z11" s="615">
        <v>4.7000000000000002</v>
      </c>
      <c r="AA11" s="616"/>
      <c r="AB11" s="616"/>
      <c r="AC11" s="622"/>
      <c r="AD11" s="619">
        <v>239155</v>
      </c>
      <c r="AE11" s="611"/>
      <c r="AF11" s="611"/>
      <c r="AG11" s="611"/>
      <c r="AH11" s="611"/>
      <c r="AI11" s="611"/>
      <c r="AJ11" s="611"/>
      <c r="AK11" s="612"/>
      <c r="AL11" s="615">
        <v>6.7000000000000002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29653</v>
      </c>
      <c r="BH11" s="611"/>
      <c r="BI11" s="611"/>
      <c r="BJ11" s="611"/>
      <c r="BK11" s="611"/>
      <c r="BL11" s="611"/>
      <c r="BM11" s="611"/>
      <c r="BN11" s="612"/>
      <c r="BO11" s="613">
        <v>3.1000000000000001</v>
      </c>
      <c r="BP11" s="613"/>
      <c r="BQ11" s="613"/>
      <c r="BR11" s="613"/>
      <c r="BS11" s="614">
        <v>4942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275825</v>
      </c>
      <c r="CS11" s="611"/>
      <c r="CT11" s="611"/>
      <c r="CU11" s="611"/>
      <c r="CV11" s="611"/>
      <c r="CW11" s="611"/>
      <c r="CX11" s="611"/>
      <c r="CY11" s="612"/>
      <c r="CZ11" s="613">
        <v>5.5</v>
      </c>
      <c r="DA11" s="613"/>
      <c r="DB11" s="613"/>
      <c r="DC11" s="613"/>
      <c r="DD11" s="619">
        <v>72017</v>
      </c>
      <c r="DE11" s="611"/>
      <c r="DF11" s="611"/>
      <c r="DG11" s="611"/>
      <c r="DH11" s="611"/>
      <c r="DI11" s="611"/>
      <c r="DJ11" s="611"/>
      <c r="DK11" s="611"/>
      <c r="DL11" s="611"/>
      <c r="DM11" s="611"/>
      <c r="DN11" s="611"/>
      <c r="DO11" s="611"/>
      <c r="DP11" s="612"/>
      <c r="DQ11" s="619">
        <v>137345</v>
      </c>
      <c r="DR11" s="611"/>
      <c r="DS11" s="611"/>
      <c r="DT11" s="611"/>
      <c r="DU11" s="611"/>
      <c r="DV11" s="611"/>
      <c r="DW11" s="611"/>
      <c r="DX11" s="611"/>
      <c r="DY11" s="611"/>
      <c r="DZ11" s="611"/>
      <c r="EA11" s="611"/>
      <c r="EB11" s="611"/>
      <c r="EC11" s="620"/>
    </row>
    <row r="12" spans="2:133" ht="11.25" customHeight="1">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402474</v>
      </c>
      <c r="BH12" s="611"/>
      <c r="BI12" s="611"/>
      <c r="BJ12" s="611"/>
      <c r="BK12" s="611"/>
      <c r="BL12" s="611"/>
      <c r="BM12" s="611"/>
      <c r="BN12" s="612"/>
      <c r="BO12" s="613">
        <v>41.899999999999999</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146874</v>
      </c>
      <c r="CS12" s="611"/>
      <c r="CT12" s="611"/>
      <c r="CU12" s="611"/>
      <c r="CV12" s="611"/>
      <c r="CW12" s="611"/>
      <c r="CX12" s="611"/>
      <c r="CY12" s="612"/>
      <c r="CZ12" s="613">
        <v>2.8999999999999999</v>
      </c>
      <c r="DA12" s="613"/>
      <c r="DB12" s="613"/>
      <c r="DC12" s="613"/>
      <c r="DD12" s="619" t="s">
        <v>121</v>
      </c>
      <c r="DE12" s="611"/>
      <c r="DF12" s="611"/>
      <c r="DG12" s="611"/>
      <c r="DH12" s="611"/>
      <c r="DI12" s="611"/>
      <c r="DJ12" s="611"/>
      <c r="DK12" s="611"/>
      <c r="DL12" s="611"/>
      <c r="DM12" s="611"/>
      <c r="DN12" s="611"/>
      <c r="DO12" s="611"/>
      <c r="DP12" s="612"/>
      <c r="DQ12" s="619">
        <v>115612</v>
      </c>
      <c r="DR12" s="611"/>
      <c r="DS12" s="611"/>
      <c r="DT12" s="611"/>
      <c r="DU12" s="611"/>
      <c r="DV12" s="611"/>
      <c r="DW12" s="611"/>
      <c r="DX12" s="611"/>
      <c r="DY12" s="611"/>
      <c r="DZ12" s="611"/>
      <c r="EA12" s="611"/>
      <c r="EB12" s="611"/>
      <c r="EC12" s="620"/>
    </row>
    <row r="13" spans="2:133" ht="11.25" customHeight="1">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399000</v>
      </c>
      <c r="BH13" s="611"/>
      <c r="BI13" s="611"/>
      <c r="BJ13" s="611"/>
      <c r="BK13" s="611"/>
      <c r="BL13" s="611"/>
      <c r="BM13" s="611"/>
      <c r="BN13" s="612"/>
      <c r="BO13" s="613">
        <v>41.5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442916</v>
      </c>
      <c r="CS13" s="611"/>
      <c r="CT13" s="611"/>
      <c r="CU13" s="611"/>
      <c r="CV13" s="611"/>
      <c r="CW13" s="611"/>
      <c r="CX13" s="611"/>
      <c r="CY13" s="612"/>
      <c r="CZ13" s="613">
        <v>8.8000000000000007</v>
      </c>
      <c r="DA13" s="613"/>
      <c r="DB13" s="613"/>
      <c r="DC13" s="613"/>
      <c r="DD13" s="619">
        <v>66320</v>
      </c>
      <c r="DE13" s="611"/>
      <c r="DF13" s="611"/>
      <c r="DG13" s="611"/>
      <c r="DH13" s="611"/>
      <c r="DI13" s="611"/>
      <c r="DJ13" s="611"/>
      <c r="DK13" s="611"/>
      <c r="DL13" s="611"/>
      <c r="DM13" s="611"/>
      <c r="DN13" s="611"/>
      <c r="DO13" s="611"/>
      <c r="DP13" s="612"/>
      <c r="DQ13" s="619">
        <v>407982</v>
      </c>
      <c r="DR13" s="611"/>
      <c r="DS13" s="611"/>
      <c r="DT13" s="611"/>
      <c r="DU13" s="611"/>
      <c r="DV13" s="611"/>
      <c r="DW13" s="611"/>
      <c r="DX13" s="611"/>
      <c r="DY13" s="611"/>
      <c r="DZ13" s="611"/>
      <c r="EA13" s="611"/>
      <c r="EB13" s="611"/>
      <c r="EC13" s="620"/>
    </row>
    <row r="14" spans="2:133" ht="11.25" customHeight="1">
      <c r="B14" s="607" t="s">
        <v>244</v>
      </c>
      <c r="C14" s="608"/>
      <c r="D14" s="608"/>
      <c r="E14" s="608"/>
      <c r="F14" s="608"/>
      <c r="G14" s="608"/>
      <c r="H14" s="608"/>
      <c r="I14" s="608"/>
      <c r="J14" s="608"/>
      <c r="K14" s="608"/>
      <c r="L14" s="608"/>
      <c r="M14" s="608"/>
      <c r="N14" s="608"/>
      <c r="O14" s="608"/>
      <c r="P14" s="608"/>
      <c r="Q14" s="609"/>
      <c r="R14" s="610">
        <v>131</v>
      </c>
      <c r="S14" s="611"/>
      <c r="T14" s="611"/>
      <c r="U14" s="611"/>
      <c r="V14" s="611"/>
      <c r="W14" s="611"/>
      <c r="X14" s="611"/>
      <c r="Y14" s="612"/>
      <c r="Z14" s="613">
        <v>0</v>
      </c>
      <c r="AA14" s="613"/>
      <c r="AB14" s="613"/>
      <c r="AC14" s="613"/>
      <c r="AD14" s="614">
        <v>131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41316</v>
      </c>
      <c r="BH14" s="611"/>
      <c r="BI14" s="611"/>
      <c r="BJ14" s="611"/>
      <c r="BK14" s="611"/>
      <c r="BL14" s="611"/>
      <c r="BM14" s="611"/>
      <c r="BN14" s="612"/>
      <c r="BO14" s="613">
        <v>4.2999999999999998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185729</v>
      </c>
      <c r="CS14" s="611"/>
      <c r="CT14" s="611"/>
      <c r="CU14" s="611"/>
      <c r="CV14" s="611"/>
      <c r="CW14" s="611"/>
      <c r="CX14" s="611"/>
      <c r="CY14" s="612"/>
      <c r="CZ14" s="613">
        <v>3.7000000000000002</v>
      </c>
      <c r="DA14" s="613"/>
      <c r="DB14" s="613"/>
      <c r="DC14" s="613"/>
      <c r="DD14" s="619">
        <v>672</v>
      </c>
      <c r="DE14" s="611"/>
      <c r="DF14" s="611"/>
      <c r="DG14" s="611"/>
      <c r="DH14" s="611"/>
      <c r="DI14" s="611"/>
      <c r="DJ14" s="611"/>
      <c r="DK14" s="611"/>
      <c r="DL14" s="611"/>
      <c r="DM14" s="611"/>
      <c r="DN14" s="611"/>
      <c r="DO14" s="611"/>
      <c r="DP14" s="612"/>
      <c r="DQ14" s="619">
        <v>179704</v>
      </c>
      <c r="DR14" s="611"/>
      <c r="DS14" s="611"/>
      <c r="DT14" s="611"/>
      <c r="DU14" s="611"/>
      <c r="DV14" s="611"/>
      <c r="DW14" s="611"/>
      <c r="DX14" s="611"/>
      <c r="DY14" s="611"/>
      <c r="DZ14" s="611"/>
      <c r="EA14" s="611"/>
      <c r="EB14" s="611"/>
      <c r="EC14" s="620"/>
    </row>
    <row r="15" spans="2:133" ht="11.25" customHeight="1">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56693</v>
      </c>
      <c r="BH15" s="611"/>
      <c r="BI15" s="611"/>
      <c r="BJ15" s="611"/>
      <c r="BK15" s="611"/>
      <c r="BL15" s="611"/>
      <c r="BM15" s="611"/>
      <c r="BN15" s="612"/>
      <c r="BO15" s="613">
        <v>5.9000000000000004</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453483</v>
      </c>
      <c r="CS15" s="611"/>
      <c r="CT15" s="611"/>
      <c r="CU15" s="611"/>
      <c r="CV15" s="611"/>
      <c r="CW15" s="611"/>
      <c r="CX15" s="611"/>
      <c r="CY15" s="612"/>
      <c r="CZ15" s="613">
        <v>9</v>
      </c>
      <c r="DA15" s="613"/>
      <c r="DB15" s="613"/>
      <c r="DC15" s="613"/>
      <c r="DD15" s="619">
        <v>15693</v>
      </c>
      <c r="DE15" s="611"/>
      <c r="DF15" s="611"/>
      <c r="DG15" s="611"/>
      <c r="DH15" s="611"/>
      <c r="DI15" s="611"/>
      <c r="DJ15" s="611"/>
      <c r="DK15" s="611"/>
      <c r="DL15" s="611"/>
      <c r="DM15" s="611"/>
      <c r="DN15" s="611"/>
      <c r="DO15" s="611"/>
      <c r="DP15" s="612"/>
      <c r="DQ15" s="619">
        <v>420592</v>
      </c>
      <c r="DR15" s="611"/>
      <c r="DS15" s="611"/>
      <c r="DT15" s="611"/>
      <c r="DU15" s="611"/>
      <c r="DV15" s="611"/>
      <c r="DW15" s="611"/>
      <c r="DX15" s="611"/>
      <c r="DY15" s="611"/>
      <c r="DZ15" s="611"/>
      <c r="EA15" s="611"/>
      <c r="EB15" s="611"/>
      <c r="EC15" s="620"/>
    </row>
    <row r="16" spans="2:133" ht="11.25" customHeight="1">
      <c r="B16" s="607" t="s">
        <v>250</v>
      </c>
      <c r="C16" s="608"/>
      <c r="D16" s="608"/>
      <c r="E16" s="608"/>
      <c r="F16" s="608"/>
      <c r="G16" s="608"/>
      <c r="H16" s="608"/>
      <c r="I16" s="608"/>
      <c r="J16" s="608"/>
      <c r="K16" s="608"/>
      <c r="L16" s="608"/>
      <c r="M16" s="608"/>
      <c r="N16" s="608"/>
      <c r="O16" s="608"/>
      <c r="P16" s="608"/>
      <c r="Q16" s="609"/>
      <c r="R16" s="610">
        <v>5152</v>
      </c>
      <c r="S16" s="611"/>
      <c r="T16" s="611"/>
      <c r="U16" s="611"/>
      <c r="V16" s="611"/>
      <c r="W16" s="611"/>
      <c r="X16" s="611"/>
      <c r="Y16" s="612"/>
      <c r="Z16" s="613">
        <v>0.10000000000000001</v>
      </c>
      <c r="AA16" s="613"/>
      <c r="AB16" s="613"/>
      <c r="AC16" s="613"/>
      <c r="AD16" s="614">
        <v>5152</v>
      </c>
      <c r="AE16" s="614"/>
      <c r="AF16" s="614"/>
      <c r="AG16" s="614"/>
      <c r="AH16" s="614"/>
      <c r="AI16" s="614"/>
      <c r="AJ16" s="614"/>
      <c r="AK16" s="614"/>
      <c r="AL16" s="615">
        <v>0.10000000000000001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57384</v>
      </c>
      <c r="CS16" s="611"/>
      <c r="CT16" s="611"/>
      <c r="CU16" s="611"/>
      <c r="CV16" s="611"/>
      <c r="CW16" s="611"/>
      <c r="CX16" s="611"/>
      <c r="CY16" s="612"/>
      <c r="CZ16" s="613">
        <v>1.1000000000000001</v>
      </c>
      <c r="DA16" s="613"/>
      <c r="DB16" s="613"/>
      <c r="DC16" s="613"/>
      <c r="DD16" s="619" t="s">
        <v>121</v>
      </c>
      <c r="DE16" s="611"/>
      <c r="DF16" s="611"/>
      <c r="DG16" s="611"/>
      <c r="DH16" s="611"/>
      <c r="DI16" s="611"/>
      <c r="DJ16" s="611"/>
      <c r="DK16" s="611"/>
      <c r="DL16" s="611"/>
      <c r="DM16" s="611"/>
      <c r="DN16" s="611"/>
      <c r="DO16" s="611"/>
      <c r="DP16" s="612"/>
      <c r="DQ16" s="619">
        <v>7463</v>
      </c>
      <c r="DR16" s="611"/>
      <c r="DS16" s="611"/>
      <c r="DT16" s="611"/>
      <c r="DU16" s="611"/>
      <c r="DV16" s="611"/>
      <c r="DW16" s="611"/>
      <c r="DX16" s="611"/>
      <c r="DY16" s="611"/>
      <c r="DZ16" s="611"/>
      <c r="EA16" s="611"/>
      <c r="EB16" s="611"/>
      <c r="EC16" s="620"/>
    </row>
    <row r="17" spans="2:133" ht="11.25" customHeight="1">
      <c r="B17" s="607" t="s">
        <v>253</v>
      </c>
      <c r="C17" s="608"/>
      <c r="D17" s="608"/>
      <c r="E17" s="608"/>
      <c r="F17" s="608"/>
      <c r="G17" s="608"/>
      <c r="H17" s="608"/>
      <c r="I17" s="608"/>
      <c r="J17" s="608"/>
      <c r="K17" s="608"/>
      <c r="L17" s="608"/>
      <c r="M17" s="608"/>
      <c r="N17" s="608"/>
      <c r="O17" s="608"/>
      <c r="P17" s="608"/>
      <c r="Q17" s="609"/>
      <c r="R17" s="610">
        <v>19851</v>
      </c>
      <c r="S17" s="611"/>
      <c r="T17" s="611"/>
      <c r="U17" s="611"/>
      <c r="V17" s="611"/>
      <c r="W17" s="611"/>
      <c r="X17" s="611"/>
      <c r="Y17" s="612"/>
      <c r="Z17" s="613">
        <v>0.40000000000000002</v>
      </c>
      <c r="AA17" s="613"/>
      <c r="AB17" s="613"/>
      <c r="AC17" s="613"/>
      <c r="AD17" s="614">
        <v>19851</v>
      </c>
      <c r="AE17" s="614"/>
      <c r="AF17" s="614"/>
      <c r="AG17" s="614"/>
      <c r="AH17" s="614"/>
      <c r="AI17" s="614"/>
      <c r="AJ17" s="614"/>
      <c r="AK17" s="614"/>
      <c r="AL17" s="615">
        <v>0.59999999999999998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624716</v>
      </c>
      <c r="CS17" s="611"/>
      <c r="CT17" s="611"/>
      <c r="CU17" s="611"/>
      <c r="CV17" s="611"/>
      <c r="CW17" s="611"/>
      <c r="CX17" s="611"/>
      <c r="CY17" s="612"/>
      <c r="CZ17" s="613">
        <v>12.4</v>
      </c>
      <c r="DA17" s="613"/>
      <c r="DB17" s="613"/>
      <c r="DC17" s="613"/>
      <c r="DD17" s="619" t="s">
        <v>121</v>
      </c>
      <c r="DE17" s="611"/>
      <c r="DF17" s="611"/>
      <c r="DG17" s="611"/>
      <c r="DH17" s="611"/>
      <c r="DI17" s="611"/>
      <c r="DJ17" s="611"/>
      <c r="DK17" s="611"/>
      <c r="DL17" s="611"/>
      <c r="DM17" s="611"/>
      <c r="DN17" s="611"/>
      <c r="DO17" s="611"/>
      <c r="DP17" s="612"/>
      <c r="DQ17" s="619">
        <v>624716</v>
      </c>
      <c r="DR17" s="611"/>
      <c r="DS17" s="611"/>
      <c r="DT17" s="611"/>
      <c r="DU17" s="611"/>
      <c r="DV17" s="611"/>
      <c r="DW17" s="611"/>
      <c r="DX17" s="611"/>
      <c r="DY17" s="611"/>
      <c r="DZ17" s="611"/>
      <c r="EA17" s="611"/>
      <c r="EB17" s="611"/>
      <c r="EC17" s="620"/>
    </row>
    <row r="18" spans="2:133" ht="11.25" customHeight="1">
      <c r="B18" s="607" t="s">
        <v>256</v>
      </c>
      <c r="C18" s="608"/>
      <c r="D18" s="608"/>
      <c r="E18" s="608"/>
      <c r="F18" s="608"/>
      <c r="G18" s="608"/>
      <c r="H18" s="608"/>
      <c r="I18" s="608"/>
      <c r="J18" s="608"/>
      <c r="K18" s="608"/>
      <c r="L18" s="608"/>
      <c r="M18" s="608"/>
      <c r="N18" s="608"/>
      <c r="O18" s="608"/>
      <c r="P18" s="608"/>
      <c r="Q18" s="609"/>
      <c r="R18" s="610">
        <v>7743</v>
      </c>
      <c r="S18" s="611"/>
      <c r="T18" s="611"/>
      <c r="U18" s="611"/>
      <c r="V18" s="611"/>
      <c r="W18" s="611"/>
      <c r="X18" s="611"/>
      <c r="Y18" s="612"/>
      <c r="Z18" s="613">
        <v>0.20000000000000001</v>
      </c>
      <c r="AA18" s="613"/>
      <c r="AB18" s="613"/>
      <c r="AC18" s="613"/>
      <c r="AD18" s="614">
        <v>7743</v>
      </c>
      <c r="AE18" s="614"/>
      <c r="AF18" s="614"/>
      <c r="AG18" s="614"/>
      <c r="AH18" s="614"/>
      <c r="AI18" s="614"/>
      <c r="AJ18" s="614"/>
      <c r="AK18" s="614"/>
      <c r="AL18" s="615">
        <v>0.20000000000000001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c r="B19" s="607" t="s">
        <v>259</v>
      </c>
      <c r="C19" s="608"/>
      <c r="D19" s="608"/>
      <c r="E19" s="608"/>
      <c r="F19" s="608"/>
      <c r="G19" s="608"/>
      <c r="H19" s="608"/>
      <c r="I19" s="608"/>
      <c r="J19" s="608"/>
      <c r="K19" s="608"/>
      <c r="L19" s="608"/>
      <c r="M19" s="608"/>
      <c r="N19" s="608"/>
      <c r="O19" s="608"/>
      <c r="P19" s="608"/>
      <c r="Q19" s="609"/>
      <c r="R19" s="610">
        <v>6718</v>
      </c>
      <c r="S19" s="611"/>
      <c r="T19" s="611"/>
      <c r="U19" s="611"/>
      <c r="V19" s="611"/>
      <c r="W19" s="611"/>
      <c r="X19" s="611"/>
      <c r="Y19" s="612"/>
      <c r="Z19" s="613">
        <v>0.10000000000000001</v>
      </c>
      <c r="AA19" s="613"/>
      <c r="AB19" s="613"/>
      <c r="AC19" s="613"/>
      <c r="AD19" s="614">
        <v>6718</v>
      </c>
      <c r="AE19" s="614"/>
      <c r="AF19" s="614"/>
      <c r="AG19" s="614"/>
      <c r="AH19" s="614"/>
      <c r="AI19" s="614"/>
      <c r="AJ19" s="614"/>
      <c r="AK19" s="614"/>
      <c r="AL19" s="615">
        <v>0.20000000000000001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c r="B20" s="623" t="s">
        <v>262</v>
      </c>
      <c r="C20" s="624"/>
      <c r="D20" s="624"/>
      <c r="E20" s="624"/>
      <c r="F20" s="624"/>
      <c r="G20" s="624"/>
      <c r="H20" s="624"/>
      <c r="I20" s="624"/>
      <c r="J20" s="624"/>
      <c r="K20" s="624"/>
      <c r="L20" s="624"/>
      <c r="M20" s="624"/>
      <c r="N20" s="624"/>
      <c r="O20" s="624"/>
      <c r="P20" s="624"/>
      <c r="Q20" s="625"/>
      <c r="R20" s="610">
        <v>1025</v>
      </c>
      <c r="S20" s="611"/>
      <c r="T20" s="611"/>
      <c r="U20" s="611"/>
      <c r="V20" s="611"/>
      <c r="W20" s="611"/>
      <c r="X20" s="611"/>
      <c r="Y20" s="612"/>
      <c r="Z20" s="613">
        <v>0</v>
      </c>
      <c r="AA20" s="613"/>
      <c r="AB20" s="613"/>
      <c r="AC20" s="613"/>
      <c r="AD20" s="614">
        <v>1025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5057934</v>
      </c>
      <c r="CS20" s="611"/>
      <c r="CT20" s="611"/>
      <c r="CU20" s="611"/>
      <c r="CV20" s="611"/>
      <c r="CW20" s="611"/>
      <c r="CX20" s="611"/>
      <c r="CY20" s="612"/>
      <c r="CZ20" s="613">
        <v>100</v>
      </c>
      <c r="DA20" s="613"/>
      <c r="DB20" s="613"/>
      <c r="DC20" s="613"/>
      <c r="DD20" s="619">
        <v>225590</v>
      </c>
      <c r="DE20" s="611"/>
      <c r="DF20" s="611"/>
      <c r="DG20" s="611"/>
      <c r="DH20" s="611"/>
      <c r="DI20" s="611"/>
      <c r="DJ20" s="611"/>
      <c r="DK20" s="611"/>
      <c r="DL20" s="611"/>
      <c r="DM20" s="611"/>
      <c r="DN20" s="611"/>
      <c r="DO20" s="611"/>
      <c r="DP20" s="612"/>
      <c r="DQ20" s="619">
        <v>4016725</v>
      </c>
      <c r="DR20" s="611"/>
      <c r="DS20" s="611"/>
      <c r="DT20" s="611"/>
      <c r="DU20" s="611"/>
      <c r="DV20" s="611"/>
      <c r="DW20" s="611"/>
      <c r="DX20" s="611"/>
      <c r="DY20" s="611"/>
      <c r="DZ20" s="611"/>
      <c r="EA20" s="611"/>
      <c r="EB20" s="611"/>
      <c r="EC20" s="620"/>
    </row>
    <row r="21" spans="2:133" ht="11.25" customHeight="1">
      <c r="B21" s="607" t="s">
        <v>265</v>
      </c>
      <c r="C21" s="608"/>
      <c r="D21" s="608"/>
      <c r="E21" s="608"/>
      <c r="F21" s="608"/>
      <c r="G21" s="608"/>
      <c r="H21" s="608"/>
      <c r="I21" s="608"/>
      <c r="J21" s="608"/>
      <c r="K21" s="608"/>
      <c r="L21" s="608"/>
      <c r="M21" s="608"/>
      <c r="N21" s="608"/>
      <c r="O21" s="608"/>
      <c r="P21" s="608"/>
      <c r="Q21" s="609"/>
      <c r="R21" s="610">
        <v>2383937</v>
      </c>
      <c r="S21" s="611"/>
      <c r="T21" s="611"/>
      <c r="U21" s="611"/>
      <c r="V21" s="611"/>
      <c r="W21" s="611"/>
      <c r="X21" s="611"/>
      <c r="Y21" s="612"/>
      <c r="Z21" s="613">
        <v>46.399999999999999</v>
      </c>
      <c r="AA21" s="613"/>
      <c r="AB21" s="613"/>
      <c r="AC21" s="613"/>
      <c r="AD21" s="614">
        <v>2267594</v>
      </c>
      <c r="AE21" s="614"/>
      <c r="AF21" s="614"/>
      <c r="AG21" s="614"/>
      <c r="AH21" s="614"/>
      <c r="AI21" s="614"/>
      <c r="AJ21" s="614"/>
      <c r="AK21" s="614"/>
      <c r="AL21" s="615">
        <v>63.100000000000001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267</v>
      </c>
      <c r="C22" s="608"/>
      <c r="D22" s="608"/>
      <c r="E22" s="608"/>
      <c r="F22" s="608"/>
      <c r="G22" s="608"/>
      <c r="H22" s="608"/>
      <c r="I22" s="608"/>
      <c r="J22" s="608"/>
      <c r="K22" s="608"/>
      <c r="L22" s="608"/>
      <c r="M22" s="608"/>
      <c r="N22" s="608"/>
      <c r="O22" s="608"/>
      <c r="P22" s="608"/>
      <c r="Q22" s="609"/>
      <c r="R22" s="610">
        <v>2267594</v>
      </c>
      <c r="S22" s="611"/>
      <c r="T22" s="611"/>
      <c r="U22" s="611"/>
      <c r="V22" s="611"/>
      <c r="W22" s="611"/>
      <c r="X22" s="611"/>
      <c r="Y22" s="612"/>
      <c r="Z22" s="613">
        <v>44.200000000000003</v>
      </c>
      <c r="AA22" s="613"/>
      <c r="AB22" s="613"/>
      <c r="AC22" s="613"/>
      <c r="AD22" s="614">
        <v>2267594</v>
      </c>
      <c r="AE22" s="614"/>
      <c r="AF22" s="614"/>
      <c r="AG22" s="614"/>
      <c r="AH22" s="614"/>
      <c r="AI22" s="614"/>
      <c r="AJ22" s="614"/>
      <c r="AK22" s="614"/>
      <c r="AL22" s="615">
        <v>63.100000000000001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270</v>
      </c>
      <c r="C23" s="608"/>
      <c r="D23" s="608"/>
      <c r="E23" s="608"/>
      <c r="F23" s="608"/>
      <c r="G23" s="608"/>
      <c r="H23" s="608"/>
      <c r="I23" s="608"/>
      <c r="J23" s="608"/>
      <c r="K23" s="608"/>
      <c r="L23" s="608"/>
      <c r="M23" s="608"/>
      <c r="N23" s="608"/>
      <c r="O23" s="608"/>
      <c r="P23" s="608"/>
      <c r="Q23" s="609"/>
      <c r="R23" s="610">
        <v>116337</v>
      </c>
      <c r="S23" s="611"/>
      <c r="T23" s="611"/>
      <c r="U23" s="611"/>
      <c r="V23" s="611"/>
      <c r="W23" s="611"/>
      <c r="X23" s="611"/>
      <c r="Y23" s="612"/>
      <c r="Z23" s="613">
        <v>2.2999999999999998</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c r="B24" s="607" t="s">
        <v>277</v>
      </c>
      <c r="C24" s="608"/>
      <c r="D24" s="608"/>
      <c r="E24" s="608"/>
      <c r="F24" s="608"/>
      <c r="G24" s="608"/>
      <c r="H24" s="608"/>
      <c r="I24" s="608"/>
      <c r="J24" s="608"/>
      <c r="K24" s="608"/>
      <c r="L24" s="608"/>
      <c r="M24" s="608"/>
      <c r="N24" s="608"/>
      <c r="O24" s="608"/>
      <c r="P24" s="608"/>
      <c r="Q24" s="609"/>
      <c r="R24" s="610">
        <v>6</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2064808</v>
      </c>
      <c r="CS24" s="600"/>
      <c r="CT24" s="600"/>
      <c r="CU24" s="600"/>
      <c r="CV24" s="600"/>
      <c r="CW24" s="600"/>
      <c r="CX24" s="600"/>
      <c r="CY24" s="601"/>
      <c r="CZ24" s="604">
        <v>40.799999999999997</v>
      </c>
      <c r="DA24" s="605"/>
      <c r="DB24" s="605"/>
      <c r="DC24" s="621"/>
      <c r="DD24" s="640">
        <v>1651473</v>
      </c>
      <c r="DE24" s="600"/>
      <c r="DF24" s="600"/>
      <c r="DG24" s="600"/>
      <c r="DH24" s="600"/>
      <c r="DI24" s="600"/>
      <c r="DJ24" s="600"/>
      <c r="DK24" s="601"/>
      <c r="DL24" s="640">
        <v>1547829</v>
      </c>
      <c r="DM24" s="600"/>
      <c r="DN24" s="600"/>
      <c r="DO24" s="600"/>
      <c r="DP24" s="600"/>
      <c r="DQ24" s="600"/>
      <c r="DR24" s="600"/>
      <c r="DS24" s="600"/>
      <c r="DT24" s="600"/>
      <c r="DU24" s="600"/>
      <c r="DV24" s="601"/>
      <c r="DW24" s="604">
        <v>42.899999999999999</v>
      </c>
      <c r="DX24" s="605"/>
      <c r="DY24" s="605"/>
      <c r="DZ24" s="605"/>
      <c r="EA24" s="605"/>
      <c r="EB24" s="605"/>
      <c r="EC24" s="606"/>
    </row>
    <row r="25" spans="2:133" ht="11.25" customHeight="1">
      <c r="B25" s="607" t="s">
        <v>280</v>
      </c>
      <c r="C25" s="608"/>
      <c r="D25" s="608"/>
      <c r="E25" s="608"/>
      <c r="F25" s="608"/>
      <c r="G25" s="608"/>
      <c r="H25" s="608"/>
      <c r="I25" s="608"/>
      <c r="J25" s="608"/>
      <c r="K25" s="608"/>
      <c r="L25" s="608"/>
      <c r="M25" s="608"/>
      <c r="N25" s="608"/>
      <c r="O25" s="608"/>
      <c r="P25" s="608"/>
      <c r="Q25" s="609"/>
      <c r="R25" s="610">
        <v>3692381</v>
      </c>
      <c r="S25" s="611"/>
      <c r="T25" s="611"/>
      <c r="U25" s="611"/>
      <c r="V25" s="611"/>
      <c r="W25" s="611"/>
      <c r="X25" s="611"/>
      <c r="Y25" s="612"/>
      <c r="Z25" s="613">
        <v>71.900000000000006</v>
      </c>
      <c r="AA25" s="613"/>
      <c r="AB25" s="613"/>
      <c r="AC25" s="613"/>
      <c r="AD25" s="614">
        <v>3576038</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947489</v>
      </c>
      <c r="CS25" s="643"/>
      <c r="CT25" s="643"/>
      <c r="CU25" s="643"/>
      <c r="CV25" s="643"/>
      <c r="CW25" s="643"/>
      <c r="CX25" s="643"/>
      <c r="CY25" s="644"/>
      <c r="CZ25" s="615">
        <v>18.699999999999999</v>
      </c>
      <c r="DA25" s="641"/>
      <c r="DB25" s="641"/>
      <c r="DC25" s="645"/>
      <c r="DD25" s="619">
        <v>846945</v>
      </c>
      <c r="DE25" s="643"/>
      <c r="DF25" s="643"/>
      <c r="DG25" s="643"/>
      <c r="DH25" s="643"/>
      <c r="DI25" s="643"/>
      <c r="DJ25" s="643"/>
      <c r="DK25" s="644"/>
      <c r="DL25" s="619">
        <v>777117</v>
      </c>
      <c r="DM25" s="643"/>
      <c r="DN25" s="643"/>
      <c r="DO25" s="643"/>
      <c r="DP25" s="643"/>
      <c r="DQ25" s="643"/>
      <c r="DR25" s="643"/>
      <c r="DS25" s="643"/>
      <c r="DT25" s="643"/>
      <c r="DU25" s="643"/>
      <c r="DV25" s="644"/>
      <c r="DW25" s="615">
        <v>21.5</v>
      </c>
      <c r="DX25" s="641"/>
      <c r="DY25" s="641"/>
      <c r="DZ25" s="641"/>
      <c r="EA25" s="641"/>
      <c r="EB25" s="641"/>
      <c r="EC25" s="642"/>
    </row>
    <row r="26" spans="2:133" ht="11.25" customHeight="1">
      <c r="B26" s="607" t="s">
        <v>283</v>
      </c>
      <c r="C26" s="608"/>
      <c r="D26" s="608"/>
      <c r="E26" s="608"/>
      <c r="F26" s="608"/>
      <c r="G26" s="608"/>
      <c r="H26" s="608"/>
      <c r="I26" s="608"/>
      <c r="J26" s="608"/>
      <c r="K26" s="608"/>
      <c r="L26" s="608"/>
      <c r="M26" s="608"/>
      <c r="N26" s="608"/>
      <c r="O26" s="608"/>
      <c r="P26" s="608"/>
      <c r="Q26" s="609"/>
      <c r="R26" s="610">
        <v>699</v>
      </c>
      <c r="S26" s="611"/>
      <c r="T26" s="611"/>
      <c r="U26" s="611"/>
      <c r="V26" s="611"/>
      <c r="W26" s="611"/>
      <c r="X26" s="611"/>
      <c r="Y26" s="612"/>
      <c r="Z26" s="613">
        <v>0</v>
      </c>
      <c r="AA26" s="613"/>
      <c r="AB26" s="613"/>
      <c r="AC26" s="613"/>
      <c r="AD26" s="614">
        <v>699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417255</v>
      </c>
      <c r="CS26" s="611"/>
      <c r="CT26" s="611"/>
      <c r="CU26" s="611"/>
      <c r="CV26" s="611"/>
      <c r="CW26" s="611"/>
      <c r="CX26" s="611"/>
      <c r="CY26" s="612"/>
      <c r="CZ26" s="615">
        <v>8.1999999999999993</v>
      </c>
      <c r="DA26" s="641"/>
      <c r="DB26" s="641"/>
      <c r="DC26" s="645"/>
      <c r="DD26" s="619">
        <v>347152</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c r="B27" s="607" t="s">
        <v>286</v>
      </c>
      <c r="C27" s="608"/>
      <c r="D27" s="608"/>
      <c r="E27" s="608"/>
      <c r="F27" s="608"/>
      <c r="G27" s="608"/>
      <c r="H27" s="608"/>
      <c r="I27" s="608"/>
      <c r="J27" s="608"/>
      <c r="K27" s="608"/>
      <c r="L27" s="608"/>
      <c r="M27" s="608"/>
      <c r="N27" s="608"/>
      <c r="O27" s="608"/>
      <c r="P27" s="608"/>
      <c r="Q27" s="609"/>
      <c r="R27" s="610">
        <v>45606</v>
      </c>
      <c r="S27" s="611"/>
      <c r="T27" s="611"/>
      <c r="U27" s="611"/>
      <c r="V27" s="611"/>
      <c r="W27" s="611"/>
      <c r="X27" s="611"/>
      <c r="Y27" s="612"/>
      <c r="Z27" s="613">
        <v>0.90000000000000002</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960957</v>
      </c>
      <c r="BH27" s="611"/>
      <c r="BI27" s="611"/>
      <c r="BJ27" s="611"/>
      <c r="BK27" s="611"/>
      <c r="BL27" s="611"/>
      <c r="BM27" s="611"/>
      <c r="BN27" s="612"/>
      <c r="BO27" s="613">
        <v>100</v>
      </c>
      <c r="BP27" s="613"/>
      <c r="BQ27" s="613"/>
      <c r="BR27" s="613"/>
      <c r="BS27" s="614">
        <v>4942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492603</v>
      </c>
      <c r="CS27" s="643"/>
      <c r="CT27" s="643"/>
      <c r="CU27" s="643"/>
      <c r="CV27" s="643"/>
      <c r="CW27" s="643"/>
      <c r="CX27" s="643"/>
      <c r="CY27" s="644"/>
      <c r="CZ27" s="615">
        <v>9.6999999999999993</v>
      </c>
      <c r="DA27" s="641"/>
      <c r="DB27" s="641"/>
      <c r="DC27" s="645"/>
      <c r="DD27" s="619">
        <v>179812</v>
      </c>
      <c r="DE27" s="643"/>
      <c r="DF27" s="643"/>
      <c r="DG27" s="643"/>
      <c r="DH27" s="643"/>
      <c r="DI27" s="643"/>
      <c r="DJ27" s="643"/>
      <c r="DK27" s="644"/>
      <c r="DL27" s="619">
        <v>145996</v>
      </c>
      <c r="DM27" s="643"/>
      <c r="DN27" s="643"/>
      <c r="DO27" s="643"/>
      <c r="DP27" s="643"/>
      <c r="DQ27" s="643"/>
      <c r="DR27" s="643"/>
      <c r="DS27" s="643"/>
      <c r="DT27" s="643"/>
      <c r="DU27" s="643"/>
      <c r="DV27" s="644"/>
      <c r="DW27" s="615">
        <v>4</v>
      </c>
      <c r="DX27" s="641"/>
      <c r="DY27" s="641"/>
      <c r="DZ27" s="641"/>
      <c r="EA27" s="641"/>
      <c r="EB27" s="641"/>
      <c r="EC27" s="642"/>
    </row>
    <row r="28" spans="2:133" ht="11.25" customHeight="1">
      <c r="B28" s="607" t="s">
        <v>289</v>
      </c>
      <c r="C28" s="608"/>
      <c r="D28" s="608"/>
      <c r="E28" s="608"/>
      <c r="F28" s="608"/>
      <c r="G28" s="608"/>
      <c r="H28" s="608"/>
      <c r="I28" s="608"/>
      <c r="J28" s="608"/>
      <c r="K28" s="608"/>
      <c r="L28" s="608"/>
      <c r="M28" s="608"/>
      <c r="N28" s="608"/>
      <c r="O28" s="608"/>
      <c r="P28" s="608"/>
      <c r="Q28" s="609"/>
      <c r="R28" s="610">
        <v>55613</v>
      </c>
      <c r="S28" s="611"/>
      <c r="T28" s="611"/>
      <c r="U28" s="611"/>
      <c r="V28" s="611"/>
      <c r="W28" s="611"/>
      <c r="X28" s="611"/>
      <c r="Y28" s="612"/>
      <c r="Z28" s="613">
        <v>1.1000000000000001</v>
      </c>
      <c r="AA28" s="613"/>
      <c r="AB28" s="613"/>
      <c r="AC28" s="613"/>
      <c r="AD28" s="614">
        <v>5319</v>
      </c>
      <c r="AE28" s="614"/>
      <c r="AF28" s="614"/>
      <c r="AG28" s="614"/>
      <c r="AH28" s="614"/>
      <c r="AI28" s="614"/>
      <c r="AJ28" s="614"/>
      <c r="AK28" s="614"/>
      <c r="AL28" s="615">
        <v>0.10000000000000001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624716</v>
      </c>
      <c r="CS28" s="611"/>
      <c r="CT28" s="611"/>
      <c r="CU28" s="611"/>
      <c r="CV28" s="611"/>
      <c r="CW28" s="611"/>
      <c r="CX28" s="611"/>
      <c r="CY28" s="612"/>
      <c r="CZ28" s="615">
        <v>12.4</v>
      </c>
      <c r="DA28" s="641"/>
      <c r="DB28" s="641"/>
      <c r="DC28" s="645"/>
      <c r="DD28" s="619">
        <v>624716</v>
      </c>
      <c r="DE28" s="611"/>
      <c r="DF28" s="611"/>
      <c r="DG28" s="611"/>
      <c r="DH28" s="611"/>
      <c r="DI28" s="611"/>
      <c r="DJ28" s="611"/>
      <c r="DK28" s="612"/>
      <c r="DL28" s="619">
        <v>624716</v>
      </c>
      <c r="DM28" s="611"/>
      <c r="DN28" s="611"/>
      <c r="DO28" s="611"/>
      <c r="DP28" s="611"/>
      <c r="DQ28" s="611"/>
      <c r="DR28" s="611"/>
      <c r="DS28" s="611"/>
      <c r="DT28" s="611"/>
      <c r="DU28" s="611"/>
      <c r="DV28" s="612"/>
      <c r="DW28" s="615">
        <v>17.300000000000001</v>
      </c>
      <c r="DX28" s="641"/>
      <c r="DY28" s="641"/>
      <c r="DZ28" s="641"/>
      <c r="EA28" s="641"/>
      <c r="EB28" s="641"/>
      <c r="EC28" s="642"/>
    </row>
    <row r="29" spans="2:133" ht="11.25" customHeight="1">
      <c r="B29" s="607" t="s">
        <v>291</v>
      </c>
      <c r="C29" s="608"/>
      <c r="D29" s="608"/>
      <c r="E29" s="608"/>
      <c r="F29" s="608"/>
      <c r="G29" s="608"/>
      <c r="H29" s="608"/>
      <c r="I29" s="608"/>
      <c r="J29" s="608"/>
      <c r="K29" s="608"/>
      <c r="L29" s="608"/>
      <c r="M29" s="608"/>
      <c r="N29" s="608"/>
      <c r="O29" s="608"/>
      <c r="P29" s="608"/>
      <c r="Q29" s="609"/>
      <c r="R29" s="610">
        <v>15141</v>
      </c>
      <c r="S29" s="611"/>
      <c r="T29" s="611"/>
      <c r="U29" s="611"/>
      <c r="V29" s="611"/>
      <c r="W29" s="611"/>
      <c r="X29" s="611"/>
      <c r="Y29" s="612"/>
      <c r="Z29" s="613">
        <v>0.29999999999999999</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624716</v>
      </c>
      <c r="CS29" s="643"/>
      <c r="CT29" s="643"/>
      <c r="CU29" s="643"/>
      <c r="CV29" s="643"/>
      <c r="CW29" s="643"/>
      <c r="CX29" s="643"/>
      <c r="CY29" s="644"/>
      <c r="CZ29" s="615">
        <v>12.4</v>
      </c>
      <c r="DA29" s="641"/>
      <c r="DB29" s="641"/>
      <c r="DC29" s="645"/>
      <c r="DD29" s="619">
        <v>624716</v>
      </c>
      <c r="DE29" s="643"/>
      <c r="DF29" s="643"/>
      <c r="DG29" s="643"/>
      <c r="DH29" s="643"/>
      <c r="DI29" s="643"/>
      <c r="DJ29" s="643"/>
      <c r="DK29" s="644"/>
      <c r="DL29" s="619">
        <v>624716</v>
      </c>
      <c r="DM29" s="643"/>
      <c r="DN29" s="643"/>
      <c r="DO29" s="643"/>
      <c r="DP29" s="643"/>
      <c r="DQ29" s="643"/>
      <c r="DR29" s="643"/>
      <c r="DS29" s="643"/>
      <c r="DT29" s="643"/>
      <c r="DU29" s="643"/>
      <c r="DV29" s="644"/>
      <c r="DW29" s="615">
        <v>17.300000000000001</v>
      </c>
      <c r="DX29" s="641"/>
      <c r="DY29" s="641"/>
      <c r="DZ29" s="641"/>
      <c r="EA29" s="641"/>
      <c r="EB29" s="641"/>
      <c r="EC29" s="642"/>
    </row>
    <row r="30" spans="2:133" ht="11.25" customHeight="1">
      <c r="B30" s="607" t="s">
        <v>293</v>
      </c>
      <c r="C30" s="608"/>
      <c r="D30" s="608"/>
      <c r="E30" s="608"/>
      <c r="F30" s="608"/>
      <c r="G30" s="608"/>
      <c r="H30" s="608"/>
      <c r="I30" s="608"/>
      <c r="J30" s="608"/>
      <c r="K30" s="608"/>
      <c r="L30" s="608"/>
      <c r="M30" s="608"/>
      <c r="N30" s="608"/>
      <c r="O30" s="608"/>
      <c r="P30" s="608"/>
      <c r="Q30" s="609"/>
      <c r="R30" s="610">
        <v>540976</v>
      </c>
      <c r="S30" s="611"/>
      <c r="T30" s="611"/>
      <c r="U30" s="611"/>
      <c r="V30" s="611"/>
      <c r="W30" s="611"/>
      <c r="X30" s="611"/>
      <c r="Y30" s="612"/>
      <c r="Z30" s="613">
        <v>10.5</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615551</v>
      </c>
      <c r="CS30" s="611"/>
      <c r="CT30" s="611"/>
      <c r="CU30" s="611"/>
      <c r="CV30" s="611"/>
      <c r="CW30" s="611"/>
      <c r="CX30" s="611"/>
      <c r="CY30" s="612"/>
      <c r="CZ30" s="615">
        <v>12.199999999999999</v>
      </c>
      <c r="DA30" s="641"/>
      <c r="DB30" s="641"/>
      <c r="DC30" s="645"/>
      <c r="DD30" s="619">
        <v>615551</v>
      </c>
      <c r="DE30" s="611"/>
      <c r="DF30" s="611"/>
      <c r="DG30" s="611"/>
      <c r="DH30" s="611"/>
      <c r="DI30" s="611"/>
      <c r="DJ30" s="611"/>
      <c r="DK30" s="612"/>
      <c r="DL30" s="619">
        <v>615551</v>
      </c>
      <c r="DM30" s="611"/>
      <c r="DN30" s="611"/>
      <c r="DO30" s="611"/>
      <c r="DP30" s="611"/>
      <c r="DQ30" s="611"/>
      <c r="DR30" s="611"/>
      <c r="DS30" s="611"/>
      <c r="DT30" s="611"/>
      <c r="DU30" s="611"/>
      <c r="DV30" s="612"/>
      <c r="DW30" s="615">
        <v>17.100000000000001</v>
      </c>
      <c r="DX30" s="641"/>
      <c r="DY30" s="641"/>
      <c r="DZ30" s="641"/>
      <c r="EA30" s="641"/>
      <c r="EB30" s="641"/>
      <c r="EC30" s="642"/>
    </row>
    <row r="31" spans="2:133" ht="11.25" customHeight="1">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99.400000000000006</v>
      </c>
      <c r="BH31" s="654"/>
      <c r="BI31" s="654"/>
      <c r="BJ31" s="654"/>
      <c r="BK31" s="654"/>
      <c r="BL31" s="654"/>
      <c r="BM31" s="605">
        <v>97.900000000000006</v>
      </c>
      <c r="BN31" s="654"/>
      <c r="BO31" s="654"/>
      <c r="BP31" s="654"/>
      <c r="BQ31" s="655"/>
      <c r="BR31" s="666">
        <v>99.200000000000003</v>
      </c>
      <c r="BS31" s="654"/>
      <c r="BT31" s="654"/>
      <c r="BU31" s="654"/>
      <c r="BV31" s="654"/>
      <c r="BW31" s="654"/>
      <c r="BX31" s="605">
        <v>97.599999999999994</v>
      </c>
      <c r="BY31" s="654"/>
      <c r="BZ31" s="654"/>
      <c r="CA31" s="654"/>
      <c r="CB31" s="655"/>
      <c r="CD31" s="648"/>
      <c r="CE31" s="649"/>
      <c r="CF31" s="607" t="s">
        <v>300</v>
      </c>
      <c r="CG31" s="608"/>
      <c r="CH31" s="608"/>
      <c r="CI31" s="608"/>
      <c r="CJ31" s="608"/>
      <c r="CK31" s="608"/>
      <c r="CL31" s="608"/>
      <c r="CM31" s="608"/>
      <c r="CN31" s="608"/>
      <c r="CO31" s="608"/>
      <c r="CP31" s="608"/>
      <c r="CQ31" s="609"/>
      <c r="CR31" s="610">
        <v>9165</v>
      </c>
      <c r="CS31" s="643"/>
      <c r="CT31" s="643"/>
      <c r="CU31" s="643"/>
      <c r="CV31" s="643"/>
      <c r="CW31" s="643"/>
      <c r="CX31" s="643"/>
      <c r="CY31" s="644"/>
      <c r="CZ31" s="615">
        <v>0.20000000000000001</v>
      </c>
      <c r="DA31" s="641"/>
      <c r="DB31" s="641"/>
      <c r="DC31" s="645"/>
      <c r="DD31" s="619">
        <v>9165</v>
      </c>
      <c r="DE31" s="643"/>
      <c r="DF31" s="643"/>
      <c r="DG31" s="643"/>
      <c r="DH31" s="643"/>
      <c r="DI31" s="643"/>
      <c r="DJ31" s="643"/>
      <c r="DK31" s="644"/>
      <c r="DL31" s="619">
        <v>9165</v>
      </c>
      <c r="DM31" s="643"/>
      <c r="DN31" s="643"/>
      <c r="DO31" s="643"/>
      <c r="DP31" s="643"/>
      <c r="DQ31" s="643"/>
      <c r="DR31" s="643"/>
      <c r="DS31" s="643"/>
      <c r="DT31" s="643"/>
      <c r="DU31" s="643"/>
      <c r="DV31" s="644"/>
      <c r="DW31" s="615">
        <v>0.29999999999999999</v>
      </c>
      <c r="DX31" s="641"/>
      <c r="DY31" s="641"/>
      <c r="DZ31" s="641"/>
      <c r="EA31" s="641"/>
      <c r="EB31" s="641"/>
      <c r="EC31" s="642"/>
    </row>
    <row r="32" spans="2:133" ht="11.25" customHeight="1">
      <c r="B32" s="607" t="s">
        <v>301</v>
      </c>
      <c r="C32" s="608"/>
      <c r="D32" s="608"/>
      <c r="E32" s="608"/>
      <c r="F32" s="608"/>
      <c r="G32" s="608"/>
      <c r="H32" s="608"/>
      <c r="I32" s="608"/>
      <c r="J32" s="608"/>
      <c r="K32" s="608"/>
      <c r="L32" s="608"/>
      <c r="M32" s="608"/>
      <c r="N32" s="608"/>
      <c r="O32" s="608"/>
      <c r="P32" s="608"/>
      <c r="Q32" s="609"/>
      <c r="R32" s="610">
        <v>320509</v>
      </c>
      <c r="S32" s="611"/>
      <c r="T32" s="611"/>
      <c r="U32" s="611"/>
      <c r="V32" s="611"/>
      <c r="W32" s="611"/>
      <c r="X32" s="611"/>
      <c r="Y32" s="612"/>
      <c r="Z32" s="613">
        <v>6.2000000000000002</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98.200000000000003</v>
      </c>
      <c r="BN32" s="643"/>
      <c r="BO32" s="643"/>
      <c r="BP32" s="643"/>
      <c r="BQ32" s="665"/>
      <c r="BR32" s="667">
        <v>99.200000000000003</v>
      </c>
      <c r="BS32" s="643"/>
      <c r="BT32" s="643"/>
      <c r="BU32" s="643"/>
      <c r="BV32" s="643"/>
      <c r="BW32" s="643"/>
      <c r="BX32" s="616">
        <v>98</v>
      </c>
      <c r="BY32" s="643"/>
      <c r="BZ32" s="643"/>
      <c r="CA32" s="643"/>
      <c r="CB32" s="665"/>
      <c r="CD32" s="650"/>
      <c r="CE32" s="651"/>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1"/>
      <c r="DB32" s="641"/>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1"/>
      <c r="DY32" s="641"/>
      <c r="DZ32" s="641"/>
      <c r="EA32" s="641"/>
      <c r="EB32" s="641"/>
      <c r="EC32" s="642"/>
    </row>
    <row r="33" spans="2:133" ht="11.25" customHeight="1">
      <c r="B33" s="607" t="s">
        <v>305</v>
      </c>
      <c r="C33" s="608"/>
      <c r="D33" s="608"/>
      <c r="E33" s="608"/>
      <c r="F33" s="608"/>
      <c r="G33" s="608"/>
      <c r="H33" s="608"/>
      <c r="I33" s="608"/>
      <c r="J33" s="608"/>
      <c r="K33" s="608"/>
      <c r="L33" s="608"/>
      <c r="M33" s="608"/>
      <c r="N33" s="608"/>
      <c r="O33" s="608"/>
      <c r="P33" s="608"/>
      <c r="Q33" s="609"/>
      <c r="R33" s="610">
        <v>8841</v>
      </c>
      <c r="S33" s="611"/>
      <c r="T33" s="611"/>
      <c r="U33" s="611"/>
      <c r="V33" s="611"/>
      <c r="W33" s="611"/>
      <c r="X33" s="611"/>
      <c r="Y33" s="612"/>
      <c r="Z33" s="613">
        <v>0.20000000000000001</v>
      </c>
      <c r="AA33" s="613"/>
      <c r="AB33" s="613"/>
      <c r="AC33" s="613"/>
      <c r="AD33" s="614">
        <v>7919</v>
      </c>
      <c r="AE33" s="614"/>
      <c r="AF33" s="614"/>
      <c r="AG33" s="614"/>
      <c r="AH33" s="614"/>
      <c r="AI33" s="614"/>
      <c r="AJ33" s="614"/>
      <c r="AK33" s="614"/>
      <c r="AL33" s="615">
        <v>0.20000000000000001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99.299999999999997</v>
      </c>
      <c r="BH33" s="669"/>
      <c r="BI33" s="669"/>
      <c r="BJ33" s="669"/>
      <c r="BK33" s="669"/>
      <c r="BL33" s="669"/>
      <c r="BM33" s="670">
        <v>97.400000000000006</v>
      </c>
      <c r="BN33" s="669"/>
      <c r="BO33" s="669"/>
      <c r="BP33" s="669"/>
      <c r="BQ33" s="671"/>
      <c r="BR33" s="668">
        <v>99.099999999999994</v>
      </c>
      <c r="BS33" s="669"/>
      <c r="BT33" s="669"/>
      <c r="BU33" s="669"/>
      <c r="BV33" s="669"/>
      <c r="BW33" s="669"/>
      <c r="BX33" s="670">
        <v>96.900000000000006</v>
      </c>
      <c r="BY33" s="669"/>
      <c r="BZ33" s="669"/>
      <c r="CA33" s="669"/>
      <c r="CB33" s="671"/>
      <c r="CD33" s="607" t="s">
        <v>307</v>
      </c>
      <c r="CE33" s="608"/>
      <c r="CF33" s="608"/>
      <c r="CG33" s="608"/>
      <c r="CH33" s="608"/>
      <c r="CI33" s="608"/>
      <c r="CJ33" s="608"/>
      <c r="CK33" s="608"/>
      <c r="CL33" s="608"/>
      <c r="CM33" s="608"/>
      <c r="CN33" s="608"/>
      <c r="CO33" s="608"/>
      <c r="CP33" s="608"/>
      <c r="CQ33" s="609"/>
      <c r="CR33" s="610">
        <v>2710152</v>
      </c>
      <c r="CS33" s="643"/>
      <c r="CT33" s="643"/>
      <c r="CU33" s="643"/>
      <c r="CV33" s="643"/>
      <c r="CW33" s="643"/>
      <c r="CX33" s="643"/>
      <c r="CY33" s="644"/>
      <c r="CZ33" s="615">
        <v>53.600000000000001</v>
      </c>
      <c r="DA33" s="641"/>
      <c r="DB33" s="641"/>
      <c r="DC33" s="645"/>
      <c r="DD33" s="619">
        <v>2225244</v>
      </c>
      <c r="DE33" s="643"/>
      <c r="DF33" s="643"/>
      <c r="DG33" s="643"/>
      <c r="DH33" s="643"/>
      <c r="DI33" s="643"/>
      <c r="DJ33" s="643"/>
      <c r="DK33" s="644"/>
      <c r="DL33" s="619">
        <v>1598693</v>
      </c>
      <c r="DM33" s="643"/>
      <c r="DN33" s="643"/>
      <c r="DO33" s="643"/>
      <c r="DP33" s="643"/>
      <c r="DQ33" s="643"/>
      <c r="DR33" s="643"/>
      <c r="DS33" s="643"/>
      <c r="DT33" s="643"/>
      <c r="DU33" s="643"/>
      <c r="DV33" s="644"/>
      <c r="DW33" s="615">
        <v>44.299999999999997</v>
      </c>
      <c r="DX33" s="641"/>
      <c r="DY33" s="641"/>
      <c r="DZ33" s="641"/>
      <c r="EA33" s="641"/>
      <c r="EB33" s="641"/>
      <c r="EC33" s="642"/>
    </row>
    <row r="34" spans="2:133" ht="11.25" customHeight="1">
      <c r="B34" s="607" t="s">
        <v>308</v>
      </c>
      <c r="C34" s="608"/>
      <c r="D34" s="608"/>
      <c r="E34" s="608"/>
      <c r="F34" s="608"/>
      <c r="G34" s="608"/>
      <c r="H34" s="608"/>
      <c r="I34" s="608"/>
      <c r="J34" s="608"/>
      <c r="K34" s="608"/>
      <c r="L34" s="608"/>
      <c r="M34" s="608"/>
      <c r="N34" s="608"/>
      <c r="O34" s="608"/>
      <c r="P34" s="608"/>
      <c r="Q34" s="609"/>
      <c r="R34" s="610">
        <v>121583</v>
      </c>
      <c r="S34" s="611"/>
      <c r="T34" s="611"/>
      <c r="U34" s="611"/>
      <c r="V34" s="611"/>
      <c r="W34" s="611"/>
      <c r="X34" s="611"/>
      <c r="Y34" s="612"/>
      <c r="Z34" s="613">
        <v>2.3999999999999999</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748317</v>
      </c>
      <c r="CS34" s="611"/>
      <c r="CT34" s="611"/>
      <c r="CU34" s="611"/>
      <c r="CV34" s="611"/>
      <c r="CW34" s="611"/>
      <c r="CX34" s="611"/>
      <c r="CY34" s="612"/>
      <c r="CZ34" s="615">
        <v>14.800000000000001</v>
      </c>
      <c r="DA34" s="641"/>
      <c r="DB34" s="641"/>
      <c r="DC34" s="645"/>
      <c r="DD34" s="619">
        <v>599401</v>
      </c>
      <c r="DE34" s="611"/>
      <c r="DF34" s="611"/>
      <c r="DG34" s="611"/>
      <c r="DH34" s="611"/>
      <c r="DI34" s="611"/>
      <c r="DJ34" s="611"/>
      <c r="DK34" s="612"/>
      <c r="DL34" s="619">
        <v>435775</v>
      </c>
      <c r="DM34" s="611"/>
      <c r="DN34" s="611"/>
      <c r="DO34" s="611"/>
      <c r="DP34" s="611"/>
      <c r="DQ34" s="611"/>
      <c r="DR34" s="611"/>
      <c r="DS34" s="611"/>
      <c r="DT34" s="611"/>
      <c r="DU34" s="611"/>
      <c r="DV34" s="612"/>
      <c r="DW34" s="615">
        <v>12.1</v>
      </c>
      <c r="DX34" s="641"/>
      <c r="DY34" s="641"/>
      <c r="DZ34" s="641"/>
      <c r="EA34" s="641"/>
      <c r="EB34" s="641"/>
      <c r="EC34" s="642"/>
    </row>
    <row r="35" spans="2:133" ht="11.25" customHeight="1">
      <c r="B35" s="607" t="s">
        <v>310</v>
      </c>
      <c r="C35" s="608"/>
      <c r="D35" s="608"/>
      <c r="E35" s="608"/>
      <c r="F35" s="608"/>
      <c r="G35" s="608"/>
      <c r="H35" s="608"/>
      <c r="I35" s="608"/>
      <c r="J35" s="608"/>
      <c r="K35" s="608"/>
      <c r="L35" s="608"/>
      <c r="M35" s="608"/>
      <c r="N35" s="608"/>
      <c r="O35" s="608"/>
      <c r="P35" s="608"/>
      <c r="Q35" s="609"/>
      <c r="R35" s="610">
        <v>34785</v>
      </c>
      <c r="S35" s="611"/>
      <c r="T35" s="611"/>
      <c r="U35" s="611"/>
      <c r="V35" s="611"/>
      <c r="W35" s="611"/>
      <c r="X35" s="611"/>
      <c r="Y35" s="612"/>
      <c r="Z35" s="613">
        <v>0.69999999999999996</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57634</v>
      </c>
      <c r="CS35" s="643"/>
      <c r="CT35" s="643"/>
      <c r="CU35" s="643"/>
      <c r="CV35" s="643"/>
      <c r="CW35" s="643"/>
      <c r="CX35" s="643"/>
      <c r="CY35" s="644"/>
      <c r="CZ35" s="615">
        <v>1.1000000000000001</v>
      </c>
      <c r="DA35" s="641"/>
      <c r="DB35" s="641"/>
      <c r="DC35" s="645"/>
      <c r="DD35" s="619">
        <v>50194</v>
      </c>
      <c r="DE35" s="643"/>
      <c r="DF35" s="643"/>
      <c r="DG35" s="643"/>
      <c r="DH35" s="643"/>
      <c r="DI35" s="643"/>
      <c r="DJ35" s="643"/>
      <c r="DK35" s="644"/>
      <c r="DL35" s="619">
        <v>44182</v>
      </c>
      <c r="DM35" s="643"/>
      <c r="DN35" s="643"/>
      <c r="DO35" s="643"/>
      <c r="DP35" s="643"/>
      <c r="DQ35" s="643"/>
      <c r="DR35" s="643"/>
      <c r="DS35" s="643"/>
      <c r="DT35" s="643"/>
      <c r="DU35" s="643"/>
      <c r="DV35" s="644"/>
      <c r="DW35" s="615">
        <v>1.2</v>
      </c>
      <c r="DX35" s="641"/>
      <c r="DY35" s="641"/>
      <c r="DZ35" s="641"/>
      <c r="EA35" s="641"/>
      <c r="EB35" s="641"/>
      <c r="EC35" s="642"/>
    </row>
    <row r="36" spans="2:133" ht="11.25" customHeight="1">
      <c r="B36" s="607" t="s">
        <v>314</v>
      </c>
      <c r="C36" s="608"/>
      <c r="D36" s="608"/>
      <c r="E36" s="608"/>
      <c r="F36" s="608"/>
      <c r="G36" s="608"/>
      <c r="H36" s="608"/>
      <c r="I36" s="608"/>
      <c r="J36" s="608"/>
      <c r="K36" s="608"/>
      <c r="L36" s="608"/>
      <c r="M36" s="608"/>
      <c r="N36" s="608"/>
      <c r="O36" s="608"/>
      <c r="P36" s="608"/>
      <c r="Q36" s="609"/>
      <c r="R36" s="610">
        <v>81822</v>
      </c>
      <c r="S36" s="611"/>
      <c r="T36" s="611"/>
      <c r="U36" s="611"/>
      <c r="V36" s="611"/>
      <c r="W36" s="611"/>
      <c r="X36" s="611"/>
      <c r="Y36" s="612"/>
      <c r="Z36" s="613">
        <v>1.6000000000000001</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732223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9627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1097765</v>
      </c>
      <c r="CS36" s="611"/>
      <c r="CT36" s="611"/>
      <c r="CU36" s="611"/>
      <c r="CV36" s="611"/>
      <c r="CW36" s="611"/>
      <c r="CX36" s="611"/>
      <c r="CY36" s="612"/>
      <c r="CZ36" s="615">
        <v>21.699999999999999</v>
      </c>
      <c r="DA36" s="641"/>
      <c r="DB36" s="641"/>
      <c r="DC36" s="645"/>
      <c r="DD36" s="619">
        <v>984002</v>
      </c>
      <c r="DE36" s="611"/>
      <c r="DF36" s="611"/>
      <c r="DG36" s="611"/>
      <c r="DH36" s="611"/>
      <c r="DI36" s="611"/>
      <c r="DJ36" s="611"/>
      <c r="DK36" s="612"/>
      <c r="DL36" s="619">
        <v>740972</v>
      </c>
      <c r="DM36" s="611"/>
      <c r="DN36" s="611"/>
      <c r="DO36" s="611"/>
      <c r="DP36" s="611"/>
      <c r="DQ36" s="611"/>
      <c r="DR36" s="611"/>
      <c r="DS36" s="611"/>
      <c r="DT36" s="611"/>
      <c r="DU36" s="611"/>
      <c r="DV36" s="612"/>
      <c r="DW36" s="615">
        <v>20.5</v>
      </c>
      <c r="DX36" s="641"/>
      <c r="DY36" s="641"/>
      <c r="DZ36" s="641"/>
      <c r="EA36" s="641"/>
      <c r="EB36" s="641"/>
      <c r="EC36" s="642"/>
    </row>
    <row r="37" spans="2:133" ht="11.25" customHeight="1">
      <c r="B37" s="607" t="s">
        <v>318</v>
      </c>
      <c r="C37" s="608"/>
      <c r="D37" s="608"/>
      <c r="E37" s="608"/>
      <c r="F37" s="608"/>
      <c r="G37" s="608"/>
      <c r="H37" s="608"/>
      <c r="I37" s="608"/>
      <c r="J37" s="608"/>
      <c r="K37" s="608"/>
      <c r="L37" s="608"/>
      <c r="M37" s="608"/>
      <c r="N37" s="608"/>
      <c r="O37" s="608"/>
      <c r="P37" s="608"/>
      <c r="Q37" s="609"/>
      <c r="R37" s="610">
        <v>149548</v>
      </c>
      <c r="S37" s="611"/>
      <c r="T37" s="611"/>
      <c r="U37" s="611"/>
      <c r="V37" s="611"/>
      <c r="W37" s="611"/>
      <c r="X37" s="611"/>
      <c r="Y37" s="612"/>
      <c r="Z37" s="613">
        <v>2.8999999999999999</v>
      </c>
      <c r="AA37" s="613"/>
      <c r="AB37" s="613"/>
      <c r="AC37" s="613"/>
      <c r="AD37" s="614">
        <v>2386</v>
      </c>
      <c r="AE37" s="614"/>
      <c r="AF37" s="614"/>
      <c r="AG37" s="614"/>
      <c r="AH37" s="614"/>
      <c r="AI37" s="614"/>
      <c r="AJ37" s="614"/>
      <c r="AK37" s="614"/>
      <c r="AL37" s="615">
        <v>0.10000000000000001</v>
      </c>
      <c r="AM37" s="616"/>
      <c r="AN37" s="616"/>
      <c r="AO37" s="617"/>
      <c r="AQ37" s="673" t="s">
        <v>319</v>
      </c>
      <c r="AR37" s="674"/>
      <c r="AS37" s="674"/>
      <c r="AT37" s="674"/>
      <c r="AU37" s="674"/>
      <c r="AV37" s="674"/>
      <c r="AW37" s="674"/>
      <c r="AX37" s="674"/>
      <c r="AY37" s="675"/>
      <c r="AZ37" s="610">
        <v>290000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9627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346167</v>
      </c>
      <c r="CS37" s="643"/>
      <c r="CT37" s="643"/>
      <c r="CU37" s="643"/>
      <c r="CV37" s="643"/>
      <c r="CW37" s="643"/>
      <c r="CX37" s="643"/>
      <c r="CY37" s="644"/>
      <c r="CZ37" s="615">
        <v>6.7999999999999998</v>
      </c>
      <c r="DA37" s="641"/>
      <c r="DB37" s="641"/>
      <c r="DC37" s="645"/>
      <c r="DD37" s="619">
        <v>334647</v>
      </c>
      <c r="DE37" s="643"/>
      <c r="DF37" s="643"/>
      <c r="DG37" s="643"/>
      <c r="DH37" s="643"/>
      <c r="DI37" s="643"/>
      <c r="DJ37" s="643"/>
      <c r="DK37" s="644"/>
      <c r="DL37" s="619">
        <v>333234</v>
      </c>
      <c r="DM37" s="643"/>
      <c r="DN37" s="643"/>
      <c r="DO37" s="643"/>
      <c r="DP37" s="643"/>
      <c r="DQ37" s="643"/>
      <c r="DR37" s="643"/>
      <c r="DS37" s="643"/>
      <c r="DT37" s="643"/>
      <c r="DU37" s="643"/>
      <c r="DV37" s="644"/>
      <c r="DW37" s="615">
        <v>9.1999999999999993</v>
      </c>
      <c r="DX37" s="641"/>
      <c r="DY37" s="641"/>
      <c r="DZ37" s="641"/>
      <c r="EA37" s="641"/>
      <c r="EB37" s="641"/>
      <c r="EC37" s="642"/>
    </row>
    <row r="38" spans="2:133" ht="11.25" customHeight="1">
      <c r="B38" s="607" t="s">
        <v>322</v>
      </c>
      <c r="C38" s="608"/>
      <c r="D38" s="608"/>
      <c r="E38" s="608"/>
      <c r="F38" s="608"/>
      <c r="G38" s="608"/>
      <c r="H38" s="608"/>
      <c r="I38" s="608"/>
      <c r="J38" s="608"/>
      <c r="K38" s="608"/>
      <c r="L38" s="608"/>
      <c r="M38" s="608"/>
      <c r="N38" s="608"/>
      <c r="O38" s="608"/>
      <c r="P38" s="608"/>
      <c r="Q38" s="609"/>
      <c r="R38" s="610">
        <v>67600</v>
      </c>
      <c r="S38" s="611"/>
      <c r="T38" s="611"/>
      <c r="U38" s="611"/>
      <c r="V38" s="611"/>
      <c r="W38" s="611"/>
      <c r="X38" s="611"/>
      <c r="Y38" s="612"/>
      <c r="Z38" s="613">
        <v>1.3</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1152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1345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441070</v>
      </c>
      <c r="CS38" s="611"/>
      <c r="CT38" s="611"/>
      <c r="CU38" s="611"/>
      <c r="CV38" s="611"/>
      <c r="CW38" s="611"/>
      <c r="CX38" s="611"/>
      <c r="CY38" s="612"/>
      <c r="CZ38" s="615">
        <v>8.6999999999999993</v>
      </c>
      <c r="DA38" s="641"/>
      <c r="DB38" s="641"/>
      <c r="DC38" s="645"/>
      <c r="DD38" s="619">
        <v>377764</v>
      </c>
      <c r="DE38" s="611"/>
      <c r="DF38" s="611"/>
      <c r="DG38" s="611"/>
      <c r="DH38" s="611"/>
      <c r="DI38" s="611"/>
      <c r="DJ38" s="611"/>
      <c r="DK38" s="612"/>
      <c r="DL38" s="619">
        <v>377764</v>
      </c>
      <c r="DM38" s="611"/>
      <c r="DN38" s="611"/>
      <c r="DO38" s="611"/>
      <c r="DP38" s="611"/>
      <c r="DQ38" s="611"/>
      <c r="DR38" s="611"/>
      <c r="DS38" s="611"/>
      <c r="DT38" s="611"/>
      <c r="DU38" s="611"/>
      <c r="DV38" s="612"/>
      <c r="DW38" s="615">
        <v>10.5</v>
      </c>
      <c r="DX38" s="641"/>
      <c r="DY38" s="641"/>
      <c r="DZ38" s="641"/>
      <c r="EA38" s="641"/>
      <c r="EB38" s="641"/>
      <c r="EC38" s="642"/>
    </row>
    <row r="39" spans="2:133" ht="11.25" customHeight="1">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t="s">
        <v>121</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1969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327366</v>
      </c>
      <c r="CS39" s="643"/>
      <c r="CT39" s="643"/>
      <c r="CU39" s="643"/>
      <c r="CV39" s="643"/>
      <c r="CW39" s="643"/>
      <c r="CX39" s="643"/>
      <c r="CY39" s="644"/>
      <c r="CZ39" s="615">
        <v>6.5</v>
      </c>
      <c r="DA39" s="641"/>
      <c r="DB39" s="641"/>
      <c r="DC39" s="645"/>
      <c r="DD39" s="619">
        <v>210883</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c r="B40" s="607" t="s">
        <v>330</v>
      </c>
      <c r="C40" s="608"/>
      <c r="D40" s="608"/>
      <c r="E40" s="608"/>
      <c r="F40" s="608"/>
      <c r="G40" s="608"/>
      <c r="H40" s="608"/>
      <c r="I40" s="608"/>
      <c r="J40" s="608"/>
      <c r="K40" s="608"/>
      <c r="L40" s="608"/>
      <c r="M40" s="608"/>
      <c r="N40" s="608"/>
      <c r="O40" s="608"/>
      <c r="P40" s="608"/>
      <c r="Q40" s="609"/>
      <c r="R40" s="610">
        <v>17900</v>
      </c>
      <c r="S40" s="611"/>
      <c r="T40" s="611"/>
      <c r="U40" s="611"/>
      <c r="V40" s="611"/>
      <c r="W40" s="611"/>
      <c r="X40" s="611"/>
      <c r="Y40" s="612"/>
      <c r="Z40" s="613">
        <v>0.29999999999999999</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84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38000</v>
      </c>
      <c r="CS40" s="611"/>
      <c r="CT40" s="611"/>
      <c r="CU40" s="611"/>
      <c r="CV40" s="611"/>
      <c r="CW40" s="611"/>
      <c r="CX40" s="611"/>
      <c r="CY40" s="612"/>
      <c r="CZ40" s="615">
        <v>0.80000000000000004</v>
      </c>
      <c r="DA40" s="641"/>
      <c r="DB40" s="641"/>
      <c r="DC40" s="645"/>
      <c r="DD40" s="619">
        <v>3000</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c r="B41" s="631" t="s">
        <v>335</v>
      </c>
      <c r="C41" s="632"/>
      <c r="D41" s="632"/>
      <c r="E41" s="632"/>
      <c r="F41" s="632"/>
      <c r="G41" s="632"/>
      <c r="H41" s="632"/>
      <c r="I41" s="632"/>
      <c r="J41" s="632"/>
      <c r="K41" s="632"/>
      <c r="L41" s="632"/>
      <c r="M41" s="632"/>
      <c r="N41" s="632"/>
      <c r="O41" s="632"/>
      <c r="P41" s="632"/>
      <c r="Q41" s="633"/>
      <c r="R41" s="682">
        <v>5135104</v>
      </c>
      <c r="S41" s="683"/>
      <c r="T41" s="683"/>
      <c r="U41" s="683"/>
      <c r="V41" s="683"/>
      <c r="W41" s="683"/>
      <c r="X41" s="683"/>
      <c r="Y41" s="687"/>
      <c r="Z41" s="688">
        <v>100</v>
      </c>
      <c r="AA41" s="688"/>
      <c r="AB41" s="688"/>
      <c r="AC41" s="688"/>
      <c r="AD41" s="689">
        <v>3592361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70599</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43:133" ht="11.25" customHeight="1">
      <c r="AQ42" s="679" t="s">
        <v>339</v>
      </c>
      <c r="AR42" s="680"/>
      <c r="AS42" s="680"/>
      <c r="AT42" s="680"/>
      <c r="AU42" s="680"/>
      <c r="AV42" s="680"/>
      <c r="AW42" s="680"/>
      <c r="AX42" s="680"/>
      <c r="AY42" s="681"/>
      <c r="AZ42" s="682">
        <v>370472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359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282974</v>
      </c>
      <c r="CS42" s="643"/>
      <c r="CT42" s="643"/>
      <c r="CU42" s="643"/>
      <c r="CV42" s="643"/>
      <c r="CW42" s="643"/>
      <c r="CX42" s="643"/>
      <c r="CY42" s="644"/>
      <c r="CZ42" s="615">
        <v>5.5999999999999996</v>
      </c>
      <c r="DA42" s="641"/>
      <c r="DB42" s="641"/>
      <c r="DC42" s="645"/>
      <c r="DD42" s="619">
        <v>140008</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2 82:133" ht="11.25" customHeight="1">
      <c r="B43" s="208" t="s">
        <v>342</v>
      </c>
      <c r="CD43" s="607" t="s">
        <v>343</v>
      </c>
      <c r="CE43" s="608"/>
      <c r="CF43" s="608"/>
      <c r="CG43" s="608"/>
      <c r="CH43" s="608"/>
      <c r="CI43" s="608"/>
      <c r="CJ43" s="608"/>
      <c r="CK43" s="608"/>
      <c r="CL43" s="608"/>
      <c r="CM43" s="608"/>
      <c r="CN43" s="608"/>
      <c r="CO43" s="608"/>
      <c r="CP43" s="608"/>
      <c r="CQ43" s="609"/>
      <c r="CR43" s="610">
        <v>20626</v>
      </c>
      <c r="CS43" s="643"/>
      <c r="CT43" s="643"/>
      <c r="CU43" s="643"/>
      <c r="CV43" s="643"/>
      <c r="CW43" s="643"/>
      <c r="CX43" s="643"/>
      <c r="CY43" s="644"/>
      <c r="CZ43" s="615">
        <v>0.40000000000000002</v>
      </c>
      <c r="DA43" s="641"/>
      <c r="DB43" s="641"/>
      <c r="DC43" s="645"/>
      <c r="DD43" s="619">
        <v>20626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225590</v>
      </c>
      <c r="CS44" s="611"/>
      <c r="CT44" s="611"/>
      <c r="CU44" s="611"/>
      <c r="CV44" s="611"/>
      <c r="CW44" s="611"/>
      <c r="CX44" s="611"/>
      <c r="CY44" s="612"/>
      <c r="CZ44" s="615">
        <v>4.5</v>
      </c>
      <c r="DA44" s="616"/>
      <c r="DB44" s="616"/>
      <c r="DC44" s="622"/>
      <c r="DD44" s="619">
        <v>132545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47932</v>
      </c>
      <c r="CS45" s="643"/>
      <c r="CT45" s="643"/>
      <c r="CU45" s="643"/>
      <c r="CV45" s="643"/>
      <c r="CW45" s="643"/>
      <c r="CX45" s="643"/>
      <c r="CY45" s="644"/>
      <c r="CZ45" s="615">
        <v>0.90000000000000002</v>
      </c>
      <c r="DA45" s="641"/>
      <c r="DB45" s="641"/>
      <c r="DC45" s="645"/>
      <c r="DD45" s="619">
        <v>25341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2 82:133" ht="11.25" customHeight="1">
      <c r="B46" s="219"/>
      <c r="CD46" s="648"/>
      <c r="CE46" s="649"/>
      <c r="CF46" s="607" t="s">
        <v>348</v>
      </c>
      <c r="CG46" s="608"/>
      <c r="CH46" s="608"/>
      <c r="CI46" s="608"/>
      <c r="CJ46" s="608"/>
      <c r="CK46" s="608"/>
      <c r="CL46" s="608"/>
      <c r="CM46" s="608"/>
      <c r="CN46" s="608"/>
      <c r="CO46" s="608"/>
      <c r="CP46" s="608"/>
      <c r="CQ46" s="609"/>
      <c r="CR46" s="610">
        <v>120719</v>
      </c>
      <c r="CS46" s="611"/>
      <c r="CT46" s="611"/>
      <c r="CU46" s="611"/>
      <c r="CV46" s="611"/>
      <c r="CW46" s="611"/>
      <c r="CX46" s="611"/>
      <c r="CY46" s="612"/>
      <c r="CZ46" s="615">
        <v>2.3999999999999999</v>
      </c>
      <c r="DA46" s="616"/>
      <c r="DB46" s="616"/>
      <c r="DC46" s="622"/>
      <c r="DD46" s="619">
        <v>96010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2 82:133" ht="11.25" customHeight="1">
      <c r="B47" s="219"/>
      <c r="CD47" s="648"/>
      <c r="CE47" s="649"/>
      <c r="CF47" s="607" t="s">
        <v>349</v>
      </c>
      <c r="CG47" s="608"/>
      <c r="CH47" s="608"/>
      <c r="CI47" s="608"/>
      <c r="CJ47" s="608"/>
      <c r="CK47" s="608"/>
      <c r="CL47" s="608"/>
      <c r="CM47" s="608"/>
      <c r="CN47" s="608"/>
      <c r="CO47" s="608"/>
      <c r="CP47" s="608"/>
      <c r="CQ47" s="609"/>
      <c r="CR47" s="610">
        <v>57384</v>
      </c>
      <c r="CS47" s="643"/>
      <c r="CT47" s="643"/>
      <c r="CU47" s="643"/>
      <c r="CV47" s="643"/>
      <c r="CW47" s="643"/>
      <c r="CX47" s="643"/>
      <c r="CY47" s="644"/>
      <c r="CZ47" s="615">
        <v>1.1000000000000001</v>
      </c>
      <c r="DA47" s="641"/>
      <c r="DB47" s="641"/>
      <c r="DC47" s="645"/>
      <c r="DD47" s="619">
        <v>7463</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2 82:133" ht="11.2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2 82:133" ht="11.25" customHeight="1">
      <c r="B49" s="219"/>
      <c r="CD49" s="631" t="s">
        <v>351</v>
      </c>
      <c r="CE49" s="632"/>
      <c r="CF49" s="632"/>
      <c r="CG49" s="632"/>
      <c r="CH49" s="632"/>
      <c r="CI49" s="632"/>
      <c r="CJ49" s="632"/>
      <c r="CK49" s="632"/>
      <c r="CL49" s="632"/>
      <c r="CM49" s="632"/>
      <c r="CN49" s="632"/>
      <c r="CO49" s="632"/>
      <c r="CP49" s="632"/>
      <c r="CQ49" s="633"/>
      <c r="CR49" s="682">
        <v>5057934</v>
      </c>
      <c r="CS49" s="669"/>
      <c r="CT49" s="669"/>
      <c r="CU49" s="669"/>
      <c r="CV49" s="669"/>
      <c r="CW49" s="669"/>
      <c r="CX49" s="669"/>
      <c r="CY49" s="698"/>
      <c r="CZ49" s="690">
        <v>100</v>
      </c>
      <c r="DA49" s="699"/>
      <c r="DB49" s="699"/>
      <c r="DC49" s="700"/>
      <c r="DD49" s="701">
        <v>4016725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tditbaRiGTRud2ey7yX3weAvw0FJT6Z/m0A/JIYUc+ehNKUtwtLr9KXioUU2JxA2Sp15D9QXSitCkeglUfacA==" saltValue="BuDI6yHu1hBivKTGT1N9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rintOptions horizontalCentered="1"/>
  <pageMargins left="0" right="0" top="0.393700787401575" bottom="0.393700787401575" header="0.196850393700787" footer="0.196850393700787"/>
  <pageSetup orientation="landscape" paperSize="9" scale="63"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topLeftCell="A1">
      <selection pane="topLeft" activeCell="A2" sqref="A2:BI2"/>
    </sheetView>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374</v>
      </c>
      <c r="C7" s="737"/>
      <c r="D7" s="737"/>
      <c r="E7" s="737"/>
      <c r="F7" s="737"/>
      <c r="G7" s="737"/>
      <c r="H7" s="737"/>
      <c r="I7" s="737"/>
      <c r="J7" s="737"/>
      <c r="K7" s="737"/>
      <c r="L7" s="737"/>
      <c r="M7" s="737"/>
      <c r="N7" s="737"/>
      <c r="O7" s="737"/>
      <c r="P7" s="738"/>
      <c r="Q7" s="739">
        <v>5129</v>
      </c>
      <c r="R7" s="740"/>
      <c r="S7" s="740"/>
      <c r="T7" s="740"/>
      <c r="U7" s="740"/>
      <c r="V7" s="740">
        <v>5058</v>
      </c>
      <c r="W7" s="740"/>
      <c r="X7" s="740"/>
      <c r="Y7" s="740"/>
      <c r="Z7" s="740"/>
      <c r="AA7" s="740">
        <v>71</v>
      </c>
      <c r="AB7" s="740"/>
      <c r="AC7" s="740"/>
      <c r="AD7" s="740"/>
      <c r="AE7" s="741"/>
      <c r="AF7" s="742">
        <v>50</v>
      </c>
      <c r="AG7" s="743"/>
      <c r="AH7" s="743"/>
      <c r="AI7" s="743"/>
      <c r="AJ7" s="744"/>
      <c r="AK7" s="745" t="s">
        <v>550</v>
      </c>
      <c r="AL7" s="746"/>
      <c r="AM7" s="746"/>
      <c r="AN7" s="746"/>
      <c r="AO7" s="746"/>
      <c r="AP7" s="746">
        <v>3864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c r="A8" s="233">
        <v>2</v>
      </c>
      <c r="B8" s="767" t="s">
        <v>375</v>
      </c>
      <c r="C8" s="768"/>
      <c r="D8" s="768"/>
      <c r="E8" s="768"/>
      <c r="F8" s="768"/>
      <c r="G8" s="768"/>
      <c r="H8" s="768"/>
      <c r="I8" s="768"/>
      <c r="J8" s="768"/>
      <c r="K8" s="768"/>
      <c r="L8" s="768"/>
      <c r="M8" s="768"/>
      <c r="N8" s="768"/>
      <c r="O8" s="768"/>
      <c r="P8" s="769"/>
      <c r="Q8" s="770">
        <v>6</v>
      </c>
      <c r="R8" s="771"/>
      <c r="S8" s="771"/>
      <c r="T8" s="771"/>
      <c r="U8" s="771"/>
      <c r="V8" s="771" t="s">
        <v>550</v>
      </c>
      <c r="W8" s="771"/>
      <c r="X8" s="771"/>
      <c r="Y8" s="771"/>
      <c r="Z8" s="771"/>
      <c r="AA8" s="771">
        <v>6</v>
      </c>
      <c r="AB8" s="771"/>
      <c r="AC8" s="771"/>
      <c r="AD8" s="771"/>
      <c r="AE8" s="772"/>
      <c r="AF8" s="773">
        <v>6</v>
      </c>
      <c r="AG8" s="774"/>
      <c r="AH8" s="774"/>
      <c r="AI8" s="774"/>
      <c r="AJ8" s="775"/>
      <c r="AK8" s="756" t="s">
        <v>550</v>
      </c>
      <c r="AL8" s="757"/>
      <c r="AM8" s="757"/>
      <c r="AN8" s="757"/>
      <c r="AO8" s="757"/>
      <c r="AP8" s="757" t="s">
        <v>550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56</v>
      </c>
      <c r="AG23" s="780"/>
      <c r="AH23" s="780"/>
      <c r="AI23" s="780"/>
      <c r="AJ23" s="783"/>
      <c r="AK23" s="784"/>
      <c r="AL23" s="785"/>
      <c r="AM23" s="785"/>
      <c r="AN23" s="785"/>
      <c r="AO23" s="785"/>
      <c r="AP23" s="780"/>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389</v>
      </c>
      <c r="C28" s="737"/>
      <c r="D28" s="737"/>
      <c r="E28" s="737"/>
      <c r="F28" s="737"/>
      <c r="G28" s="737"/>
      <c r="H28" s="737"/>
      <c r="I28" s="737"/>
      <c r="J28" s="737"/>
      <c r="K28" s="737"/>
      <c r="L28" s="737"/>
      <c r="M28" s="737"/>
      <c r="N28" s="737"/>
      <c r="O28" s="737"/>
      <c r="P28" s="738"/>
      <c r="Q28" s="809">
        <v>995</v>
      </c>
      <c r="R28" s="810"/>
      <c r="S28" s="810"/>
      <c r="T28" s="810"/>
      <c r="U28" s="810"/>
      <c r="V28" s="810">
        <v>986</v>
      </c>
      <c r="W28" s="810"/>
      <c r="X28" s="810"/>
      <c r="Y28" s="810"/>
      <c r="Z28" s="810"/>
      <c r="AA28" s="810">
        <v>10</v>
      </c>
      <c r="AB28" s="810"/>
      <c r="AC28" s="810"/>
      <c r="AD28" s="810"/>
      <c r="AE28" s="811"/>
      <c r="AF28" s="812">
        <v>10</v>
      </c>
      <c r="AG28" s="810"/>
      <c r="AH28" s="810"/>
      <c r="AI28" s="810"/>
      <c r="AJ28" s="813"/>
      <c r="AK28" s="814">
        <v>71</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390</v>
      </c>
      <c r="C29" s="768"/>
      <c r="D29" s="768"/>
      <c r="E29" s="768"/>
      <c r="F29" s="768"/>
      <c r="G29" s="768"/>
      <c r="H29" s="768"/>
      <c r="I29" s="768"/>
      <c r="J29" s="768"/>
      <c r="K29" s="768"/>
      <c r="L29" s="768"/>
      <c r="M29" s="768"/>
      <c r="N29" s="768"/>
      <c r="O29" s="768"/>
      <c r="P29" s="769"/>
      <c r="Q29" s="770">
        <v>172</v>
      </c>
      <c r="R29" s="771"/>
      <c r="S29" s="771"/>
      <c r="T29" s="771"/>
      <c r="U29" s="771"/>
      <c r="V29" s="771">
        <v>172</v>
      </c>
      <c r="W29" s="771"/>
      <c r="X29" s="771"/>
      <c r="Y29" s="771"/>
      <c r="Z29" s="771"/>
      <c r="AA29" s="771">
        <v>1</v>
      </c>
      <c r="AB29" s="771"/>
      <c r="AC29" s="771"/>
      <c r="AD29" s="771"/>
      <c r="AE29" s="772"/>
      <c r="AF29" s="773">
        <v>1</v>
      </c>
      <c r="AG29" s="774"/>
      <c r="AH29" s="774"/>
      <c r="AI29" s="774"/>
      <c r="AJ29" s="775"/>
      <c r="AK29" s="821">
        <v>48</v>
      </c>
      <c r="AL29" s="817"/>
      <c r="AM29" s="817"/>
      <c r="AN29" s="817"/>
      <c r="AO29" s="817"/>
      <c r="AP29" s="817" t="s">
        <v>550</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391</v>
      </c>
      <c r="C30" s="768"/>
      <c r="D30" s="768"/>
      <c r="E30" s="768"/>
      <c r="F30" s="768"/>
      <c r="G30" s="768"/>
      <c r="H30" s="768"/>
      <c r="I30" s="768"/>
      <c r="J30" s="768"/>
      <c r="K30" s="768"/>
      <c r="L30" s="768"/>
      <c r="M30" s="768"/>
      <c r="N30" s="768"/>
      <c r="O30" s="768"/>
      <c r="P30" s="769"/>
      <c r="Q30" s="770">
        <v>227</v>
      </c>
      <c r="R30" s="771"/>
      <c r="S30" s="771"/>
      <c r="T30" s="771"/>
      <c r="U30" s="771"/>
      <c r="V30" s="771">
        <v>178</v>
      </c>
      <c r="W30" s="771"/>
      <c r="X30" s="771"/>
      <c r="Y30" s="771"/>
      <c r="Z30" s="771"/>
      <c r="AA30" s="771">
        <v>49</v>
      </c>
      <c r="AB30" s="771"/>
      <c r="AC30" s="771"/>
      <c r="AD30" s="771"/>
      <c r="AE30" s="772"/>
      <c r="AF30" s="773">
        <v>897</v>
      </c>
      <c r="AG30" s="774"/>
      <c r="AH30" s="774"/>
      <c r="AI30" s="774"/>
      <c r="AJ30" s="775"/>
      <c r="AK30" s="821" t="s">
        <v>550</v>
      </c>
      <c r="AL30" s="817"/>
      <c r="AM30" s="817"/>
      <c r="AN30" s="817"/>
      <c r="AO30" s="817"/>
      <c r="AP30" s="817">
        <v>36</v>
      </c>
      <c r="AQ30" s="817"/>
      <c r="AR30" s="817"/>
      <c r="AS30" s="817"/>
      <c r="AT30" s="817"/>
      <c r="AU30" s="817" t="s">
        <v>550</v>
      </c>
      <c r="AV30" s="817"/>
      <c r="AW30" s="817"/>
      <c r="AX30" s="817"/>
      <c r="AY30" s="817"/>
      <c r="AZ30" s="818" t="s">
        <v>550</v>
      </c>
      <c r="BA30" s="818"/>
      <c r="BB30" s="818"/>
      <c r="BC30" s="818"/>
      <c r="BD30" s="818"/>
      <c r="BE30" s="819" t="s">
        <v>392</v>
      </c>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393</v>
      </c>
      <c r="C31" s="768"/>
      <c r="D31" s="768"/>
      <c r="E31" s="768"/>
      <c r="F31" s="768"/>
      <c r="G31" s="768"/>
      <c r="H31" s="768"/>
      <c r="I31" s="768"/>
      <c r="J31" s="768"/>
      <c r="K31" s="768"/>
      <c r="L31" s="768"/>
      <c r="M31" s="768"/>
      <c r="N31" s="768"/>
      <c r="O31" s="768"/>
      <c r="P31" s="769"/>
      <c r="Q31" s="770">
        <v>598</v>
      </c>
      <c r="R31" s="771"/>
      <c r="S31" s="771"/>
      <c r="T31" s="771"/>
      <c r="U31" s="771"/>
      <c r="V31" s="771">
        <v>353</v>
      </c>
      <c r="W31" s="771"/>
      <c r="X31" s="771"/>
      <c r="Y31" s="771"/>
      <c r="Z31" s="771"/>
      <c r="AA31" s="771">
        <v>245</v>
      </c>
      <c r="AB31" s="771"/>
      <c r="AC31" s="771"/>
      <c r="AD31" s="771"/>
      <c r="AE31" s="772"/>
      <c r="AF31" s="773">
        <v>71</v>
      </c>
      <c r="AG31" s="774"/>
      <c r="AH31" s="774"/>
      <c r="AI31" s="774"/>
      <c r="AJ31" s="775"/>
      <c r="AK31" s="821">
        <v>290</v>
      </c>
      <c r="AL31" s="817"/>
      <c r="AM31" s="817"/>
      <c r="AN31" s="817"/>
      <c r="AO31" s="817"/>
      <c r="AP31" s="817">
        <v>3158</v>
      </c>
      <c r="AQ31" s="817"/>
      <c r="AR31" s="817"/>
      <c r="AS31" s="817"/>
      <c r="AT31" s="817"/>
      <c r="AU31" s="817">
        <v>38</v>
      </c>
      <c r="AV31" s="817"/>
      <c r="AW31" s="817"/>
      <c r="AX31" s="817"/>
      <c r="AY31" s="817"/>
      <c r="AZ31" s="818" t="s">
        <v>550</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979</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551</v>
      </c>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553</v>
      </c>
      <c r="C69" s="861"/>
      <c r="D69" s="861"/>
      <c r="E69" s="861"/>
      <c r="F69" s="861"/>
      <c r="G69" s="861"/>
      <c r="H69" s="861"/>
      <c r="I69" s="861"/>
      <c r="J69" s="861"/>
      <c r="K69" s="861"/>
      <c r="L69" s="861"/>
      <c r="M69" s="861"/>
      <c r="N69" s="861"/>
      <c r="O69" s="861"/>
      <c r="P69" s="862"/>
      <c r="Q69" s="863">
        <v>2803</v>
      </c>
      <c r="R69" s="817"/>
      <c r="S69" s="817"/>
      <c r="T69" s="817"/>
      <c r="U69" s="817"/>
      <c r="V69" s="817">
        <v>2440</v>
      </c>
      <c r="W69" s="817"/>
      <c r="X69" s="817"/>
      <c r="Y69" s="817"/>
      <c r="Z69" s="817"/>
      <c r="AA69" s="817">
        <v>363</v>
      </c>
      <c r="AB69" s="817"/>
      <c r="AC69" s="817"/>
      <c r="AD69" s="817"/>
      <c r="AE69" s="817"/>
      <c r="AF69" s="817">
        <v>123</v>
      </c>
      <c r="AG69" s="817"/>
      <c r="AH69" s="817"/>
      <c r="AI69" s="817"/>
      <c r="AJ69" s="817"/>
      <c r="AK69" s="817" t="s">
        <v>550</v>
      </c>
      <c r="AL69" s="817"/>
      <c r="AM69" s="817"/>
      <c r="AN69" s="817"/>
      <c r="AO69" s="817"/>
      <c r="AP69" s="817">
        <v>434</v>
      </c>
      <c r="AQ69" s="817"/>
      <c r="AR69" s="817"/>
      <c r="AS69" s="817"/>
      <c r="AT69" s="817"/>
      <c r="AU69" s="817">
        <v>72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554</v>
      </c>
      <c r="C70" s="861"/>
      <c r="D70" s="861"/>
      <c r="E70" s="861"/>
      <c r="F70" s="861"/>
      <c r="G70" s="861"/>
      <c r="H70" s="861"/>
      <c r="I70" s="861"/>
      <c r="J70" s="861"/>
      <c r="K70" s="861"/>
      <c r="L70" s="861"/>
      <c r="M70" s="861"/>
      <c r="N70" s="861"/>
      <c r="O70" s="861"/>
      <c r="P70" s="862"/>
      <c r="Q70" s="863">
        <v>33</v>
      </c>
      <c r="R70" s="817"/>
      <c r="S70" s="817"/>
      <c r="T70" s="817"/>
      <c r="U70" s="817"/>
      <c r="V70" s="817">
        <v>28</v>
      </c>
      <c r="W70" s="817"/>
      <c r="X70" s="817"/>
      <c r="Y70" s="817"/>
      <c r="Z70" s="817"/>
      <c r="AA70" s="817">
        <v>5</v>
      </c>
      <c r="AB70" s="817"/>
      <c r="AC70" s="817"/>
      <c r="AD70" s="817"/>
      <c r="AE70" s="817"/>
      <c r="AF70" s="817" t="s">
        <v>550</v>
      </c>
      <c r="AG70" s="817"/>
      <c r="AH70" s="817"/>
      <c r="AI70" s="817"/>
      <c r="AJ70" s="817"/>
      <c r="AK70" s="817">
        <v>20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555</v>
      </c>
      <c r="C71" s="861"/>
      <c r="D71" s="861"/>
      <c r="E71" s="861"/>
      <c r="F71" s="861"/>
      <c r="G71" s="861"/>
      <c r="H71" s="861"/>
      <c r="I71" s="861"/>
      <c r="J71" s="861"/>
      <c r="K71" s="861"/>
      <c r="L71" s="861"/>
      <c r="M71" s="861"/>
      <c r="N71" s="861"/>
      <c r="O71" s="861"/>
      <c r="P71" s="862"/>
      <c r="Q71" s="863">
        <v>189</v>
      </c>
      <c r="R71" s="817"/>
      <c r="S71" s="817"/>
      <c r="T71" s="817"/>
      <c r="U71" s="817"/>
      <c r="V71" s="817">
        <v>168</v>
      </c>
      <c r="W71" s="817"/>
      <c r="X71" s="817"/>
      <c r="Y71" s="817"/>
      <c r="Z71" s="817"/>
      <c r="AA71" s="817">
        <v>21</v>
      </c>
      <c r="AB71" s="817"/>
      <c r="AC71" s="817"/>
      <c r="AD71" s="817"/>
      <c r="AE71" s="817"/>
      <c r="AF71" s="817" t="s">
        <v>550</v>
      </c>
      <c r="AG71" s="817"/>
      <c r="AH71" s="817"/>
      <c r="AI71" s="817"/>
      <c r="AJ71" s="817"/>
      <c r="AK71" s="817" t="s">
        <v>550</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556</v>
      </c>
      <c r="C72" s="861"/>
      <c r="D72" s="861"/>
      <c r="E72" s="861"/>
      <c r="F72" s="861"/>
      <c r="G72" s="861"/>
      <c r="H72" s="861"/>
      <c r="I72" s="861"/>
      <c r="J72" s="861"/>
      <c r="K72" s="861"/>
      <c r="L72" s="861"/>
      <c r="M72" s="861"/>
      <c r="N72" s="861"/>
      <c r="O72" s="861"/>
      <c r="P72" s="862"/>
      <c r="Q72" s="863">
        <v>7157</v>
      </c>
      <c r="R72" s="817"/>
      <c r="S72" s="817"/>
      <c r="T72" s="817"/>
      <c r="U72" s="817"/>
      <c r="V72" s="817">
        <v>7041</v>
      </c>
      <c r="W72" s="817"/>
      <c r="X72" s="817"/>
      <c r="Y72" s="817"/>
      <c r="Z72" s="817"/>
      <c r="AA72" s="817">
        <v>116</v>
      </c>
      <c r="AB72" s="817"/>
      <c r="AC72" s="817"/>
      <c r="AD72" s="817"/>
      <c r="AE72" s="817"/>
      <c r="AF72" s="817">
        <v>116</v>
      </c>
      <c r="AG72" s="817"/>
      <c r="AH72" s="817"/>
      <c r="AI72" s="817"/>
      <c r="AJ72" s="817"/>
      <c r="AK72" s="817">
        <v>84</v>
      </c>
      <c r="AL72" s="817"/>
      <c r="AM72" s="817"/>
      <c r="AN72" s="817"/>
      <c r="AO72" s="817"/>
      <c r="AP72" s="817" t="s">
        <v>550</v>
      </c>
      <c r="AQ72" s="817"/>
      <c r="AR72" s="817"/>
      <c r="AS72" s="817"/>
      <c r="AT72" s="817"/>
      <c r="AU72" s="817" t="s">
        <v>550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557</v>
      </c>
      <c r="C73" s="861"/>
      <c r="D73" s="861"/>
      <c r="E73" s="861"/>
      <c r="F73" s="861"/>
      <c r="G73" s="861"/>
      <c r="H73" s="861"/>
      <c r="I73" s="861"/>
      <c r="J73" s="861"/>
      <c r="K73" s="861"/>
      <c r="L73" s="861"/>
      <c r="M73" s="861"/>
      <c r="N73" s="861"/>
      <c r="O73" s="861"/>
      <c r="P73" s="862"/>
      <c r="Q73" s="863">
        <v>1609</v>
      </c>
      <c r="R73" s="817"/>
      <c r="S73" s="817"/>
      <c r="T73" s="817"/>
      <c r="U73" s="817"/>
      <c r="V73" s="817">
        <v>1554</v>
      </c>
      <c r="W73" s="817"/>
      <c r="X73" s="817"/>
      <c r="Y73" s="817"/>
      <c r="Z73" s="817"/>
      <c r="AA73" s="817">
        <v>55</v>
      </c>
      <c r="AB73" s="817"/>
      <c r="AC73" s="817"/>
      <c r="AD73" s="817"/>
      <c r="AE73" s="817"/>
      <c r="AF73" s="817">
        <v>55</v>
      </c>
      <c r="AG73" s="817"/>
      <c r="AH73" s="817"/>
      <c r="AI73" s="817"/>
      <c r="AJ73" s="817"/>
      <c r="AK73" s="817">
        <v>8</v>
      </c>
      <c r="AL73" s="817"/>
      <c r="AM73" s="817"/>
      <c r="AN73" s="817"/>
      <c r="AO73" s="817"/>
      <c r="AP73" s="817" t="s">
        <v>550</v>
      </c>
      <c r="AQ73" s="817"/>
      <c r="AR73" s="817"/>
      <c r="AS73" s="817"/>
      <c r="AT73" s="817"/>
      <c r="AU73" s="817" t="s">
        <v>550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t="s">
        <v>558</v>
      </c>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t="s">
        <v>552</v>
      </c>
      <c r="C75" s="861"/>
      <c r="D75" s="861"/>
      <c r="E75" s="861"/>
      <c r="F75" s="861"/>
      <c r="G75" s="861"/>
      <c r="H75" s="861"/>
      <c r="I75" s="861"/>
      <c r="J75" s="861"/>
      <c r="K75" s="861"/>
      <c r="L75" s="861"/>
      <c r="M75" s="861"/>
      <c r="N75" s="861"/>
      <c r="O75" s="861"/>
      <c r="P75" s="862"/>
      <c r="Q75" s="864">
        <v>380</v>
      </c>
      <c r="R75" s="865"/>
      <c r="S75" s="865"/>
      <c r="T75" s="865"/>
      <c r="U75" s="821"/>
      <c r="V75" s="866">
        <v>185</v>
      </c>
      <c r="W75" s="865"/>
      <c r="X75" s="865"/>
      <c r="Y75" s="865"/>
      <c r="Z75" s="821"/>
      <c r="AA75" s="866">
        <v>195</v>
      </c>
      <c r="AB75" s="865"/>
      <c r="AC75" s="865"/>
      <c r="AD75" s="865"/>
      <c r="AE75" s="821"/>
      <c r="AF75" s="866">
        <v>195</v>
      </c>
      <c r="AG75" s="865"/>
      <c r="AH75" s="865"/>
      <c r="AI75" s="865"/>
      <c r="AJ75" s="821"/>
      <c r="AK75" s="866">
        <v>20</v>
      </c>
      <c r="AL75" s="865"/>
      <c r="AM75" s="865"/>
      <c r="AN75" s="865"/>
      <c r="AO75" s="821"/>
      <c r="AP75" s="866" t="s">
        <v>550</v>
      </c>
      <c r="AQ75" s="865"/>
      <c r="AR75" s="865"/>
      <c r="AS75" s="865"/>
      <c r="AT75" s="821"/>
      <c r="AU75" s="866" t="s">
        <v>550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t="s">
        <v>559</v>
      </c>
      <c r="C76" s="861"/>
      <c r="D76" s="861"/>
      <c r="E76" s="861"/>
      <c r="F76" s="861"/>
      <c r="G76" s="861"/>
      <c r="H76" s="861"/>
      <c r="I76" s="861"/>
      <c r="J76" s="861"/>
      <c r="K76" s="861"/>
      <c r="L76" s="861"/>
      <c r="M76" s="861"/>
      <c r="N76" s="861"/>
      <c r="O76" s="861"/>
      <c r="P76" s="862"/>
      <c r="Q76" s="864">
        <v>319650</v>
      </c>
      <c r="R76" s="865"/>
      <c r="S76" s="865"/>
      <c r="T76" s="865"/>
      <c r="U76" s="821"/>
      <c r="V76" s="866">
        <v>305956</v>
      </c>
      <c r="W76" s="865"/>
      <c r="X76" s="865"/>
      <c r="Y76" s="865"/>
      <c r="Z76" s="821"/>
      <c r="AA76" s="866">
        <v>13694</v>
      </c>
      <c r="AB76" s="865"/>
      <c r="AC76" s="865"/>
      <c r="AD76" s="865"/>
      <c r="AE76" s="821"/>
      <c r="AF76" s="866">
        <v>13694</v>
      </c>
      <c r="AG76" s="865"/>
      <c r="AH76" s="865"/>
      <c r="AI76" s="865"/>
      <c r="AJ76" s="821"/>
      <c r="AK76" s="866">
        <v>0</v>
      </c>
      <c r="AL76" s="865"/>
      <c r="AM76" s="865"/>
      <c r="AN76" s="865"/>
      <c r="AO76" s="821"/>
      <c r="AP76" s="866" t="s">
        <v>550</v>
      </c>
      <c r="AQ76" s="865"/>
      <c r="AR76" s="865"/>
      <c r="AS76" s="865"/>
      <c r="AT76" s="821"/>
      <c r="AU76" s="866" t="s">
        <v>550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t="s">
        <v>560</v>
      </c>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t="s">
        <v>552</v>
      </c>
      <c r="C78" s="861"/>
      <c r="D78" s="861"/>
      <c r="E78" s="861"/>
      <c r="F78" s="861"/>
      <c r="G78" s="861"/>
      <c r="H78" s="861"/>
      <c r="I78" s="861"/>
      <c r="J78" s="861"/>
      <c r="K78" s="861"/>
      <c r="L78" s="861"/>
      <c r="M78" s="861"/>
      <c r="N78" s="861"/>
      <c r="O78" s="861"/>
      <c r="P78" s="862"/>
      <c r="Q78" s="863">
        <v>6512</v>
      </c>
      <c r="R78" s="817"/>
      <c r="S78" s="817"/>
      <c r="T78" s="817"/>
      <c r="U78" s="817"/>
      <c r="V78" s="817">
        <v>4072</v>
      </c>
      <c r="W78" s="817"/>
      <c r="X78" s="817"/>
      <c r="Y78" s="817"/>
      <c r="Z78" s="817"/>
      <c r="AA78" s="817">
        <v>2440</v>
      </c>
      <c r="AB78" s="817"/>
      <c r="AC78" s="817"/>
      <c r="AD78" s="817"/>
      <c r="AE78" s="817"/>
      <c r="AF78" s="817">
        <v>2440</v>
      </c>
      <c r="AG78" s="817"/>
      <c r="AH78" s="817"/>
      <c r="AI78" s="817"/>
      <c r="AJ78" s="817"/>
      <c r="AK78" s="817">
        <v>96</v>
      </c>
      <c r="AL78" s="817"/>
      <c r="AM78" s="817"/>
      <c r="AN78" s="817"/>
      <c r="AO78" s="817"/>
      <c r="AP78" s="817" t="s">
        <v>550</v>
      </c>
      <c r="AQ78" s="817"/>
      <c r="AR78" s="817"/>
      <c r="AS78" s="817"/>
      <c r="AT78" s="817"/>
      <c r="AU78" s="817" t="s">
        <v>550</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t="s">
        <v>561</v>
      </c>
      <c r="C79" s="861"/>
      <c r="D79" s="861"/>
      <c r="E79" s="861"/>
      <c r="F79" s="861"/>
      <c r="G79" s="861"/>
      <c r="H79" s="861"/>
      <c r="I79" s="861"/>
      <c r="J79" s="861"/>
      <c r="K79" s="861"/>
      <c r="L79" s="861"/>
      <c r="M79" s="861"/>
      <c r="N79" s="861"/>
      <c r="O79" s="861"/>
      <c r="P79" s="862"/>
      <c r="Q79" s="863">
        <v>21</v>
      </c>
      <c r="R79" s="817"/>
      <c r="S79" s="817"/>
      <c r="T79" s="817"/>
      <c r="U79" s="817"/>
      <c r="V79" s="817">
        <v>18</v>
      </c>
      <c r="W79" s="817"/>
      <c r="X79" s="817"/>
      <c r="Y79" s="817"/>
      <c r="Z79" s="817"/>
      <c r="AA79" s="817">
        <v>4</v>
      </c>
      <c r="AB79" s="817"/>
      <c r="AC79" s="817"/>
      <c r="AD79" s="817"/>
      <c r="AE79" s="817"/>
      <c r="AF79" s="817">
        <v>4</v>
      </c>
      <c r="AG79" s="817"/>
      <c r="AH79" s="817"/>
      <c r="AI79" s="817"/>
      <c r="AJ79" s="817"/>
      <c r="AK79" s="817">
        <v>0</v>
      </c>
      <c r="AL79" s="817"/>
      <c r="AM79" s="817"/>
      <c r="AN79" s="817"/>
      <c r="AO79" s="817"/>
      <c r="AP79" s="817" t="s">
        <v>550</v>
      </c>
      <c r="AQ79" s="817"/>
      <c r="AR79" s="817"/>
      <c r="AS79" s="817"/>
      <c r="AT79" s="817"/>
      <c r="AU79" s="817" t="s">
        <v>550</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t="s">
        <v>562</v>
      </c>
      <c r="C80" s="861"/>
      <c r="D80" s="861"/>
      <c r="E80" s="861"/>
      <c r="F80" s="861"/>
      <c r="G80" s="861"/>
      <c r="H80" s="861"/>
      <c r="I80" s="861"/>
      <c r="J80" s="861"/>
      <c r="K80" s="861"/>
      <c r="L80" s="861"/>
      <c r="M80" s="861"/>
      <c r="N80" s="861"/>
      <c r="O80" s="861"/>
      <c r="P80" s="862"/>
      <c r="Q80" s="863">
        <v>38</v>
      </c>
      <c r="R80" s="817"/>
      <c r="S80" s="817"/>
      <c r="T80" s="817"/>
      <c r="U80" s="817"/>
      <c r="V80" s="817">
        <v>34</v>
      </c>
      <c r="W80" s="817"/>
      <c r="X80" s="817"/>
      <c r="Y80" s="817"/>
      <c r="Z80" s="817"/>
      <c r="AA80" s="817">
        <v>4</v>
      </c>
      <c r="AB80" s="817"/>
      <c r="AC80" s="817"/>
      <c r="AD80" s="817"/>
      <c r="AE80" s="817"/>
      <c r="AF80" s="817">
        <v>2</v>
      </c>
      <c r="AG80" s="817"/>
      <c r="AH80" s="817"/>
      <c r="AI80" s="817"/>
      <c r="AJ80" s="817"/>
      <c r="AK80" s="817">
        <v>10</v>
      </c>
      <c r="AL80" s="817"/>
      <c r="AM80" s="817"/>
      <c r="AN80" s="817"/>
      <c r="AO80" s="817"/>
      <c r="AP80" s="817" t="s">
        <v>550</v>
      </c>
      <c r="AQ80" s="817"/>
      <c r="AR80" s="817"/>
      <c r="AS80" s="817"/>
      <c r="AT80" s="817"/>
      <c r="AU80" s="817" t="s">
        <v>550</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t="s">
        <v>563</v>
      </c>
      <c r="C81" s="861"/>
      <c r="D81" s="861"/>
      <c r="E81" s="861"/>
      <c r="F81" s="861"/>
      <c r="G81" s="861"/>
      <c r="H81" s="861"/>
      <c r="I81" s="861"/>
      <c r="J81" s="861"/>
      <c r="K81" s="861"/>
      <c r="L81" s="861"/>
      <c r="M81" s="861"/>
      <c r="N81" s="861"/>
      <c r="O81" s="861"/>
      <c r="P81" s="862"/>
      <c r="Q81" s="863">
        <v>1688</v>
      </c>
      <c r="R81" s="817"/>
      <c r="S81" s="817"/>
      <c r="T81" s="817"/>
      <c r="U81" s="817"/>
      <c r="V81" s="817">
        <v>1640</v>
      </c>
      <c r="W81" s="817"/>
      <c r="X81" s="817"/>
      <c r="Y81" s="817"/>
      <c r="Z81" s="817"/>
      <c r="AA81" s="817">
        <v>48</v>
      </c>
      <c r="AB81" s="817"/>
      <c r="AC81" s="817"/>
      <c r="AD81" s="817"/>
      <c r="AE81" s="817"/>
      <c r="AF81" s="817">
        <v>48</v>
      </c>
      <c r="AG81" s="817"/>
      <c r="AH81" s="817"/>
      <c r="AI81" s="817"/>
      <c r="AJ81" s="817"/>
      <c r="AK81" s="817">
        <v>512</v>
      </c>
      <c r="AL81" s="817"/>
      <c r="AM81" s="817"/>
      <c r="AN81" s="817"/>
      <c r="AO81" s="817"/>
      <c r="AP81" s="817" t="s">
        <v>550</v>
      </c>
      <c r="AQ81" s="817"/>
      <c r="AR81" s="817"/>
      <c r="AS81" s="817"/>
      <c r="AT81" s="817"/>
      <c r="AU81" s="817" t="s">
        <v>550</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t="s">
        <v>564</v>
      </c>
      <c r="C82" s="861"/>
      <c r="D82" s="861"/>
      <c r="E82" s="861"/>
      <c r="F82" s="861"/>
      <c r="G82" s="861"/>
      <c r="H82" s="861"/>
      <c r="I82" s="861"/>
      <c r="J82" s="861"/>
      <c r="K82" s="861"/>
      <c r="L82" s="861"/>
      <c r="M82" s="861"/>
      <c r="N82" s="861"/>
      <c r="O82" s="861"/>
      <c r="P82" s="862"/>
      <c r="Q82" s="863">
        <v>198</v>
      </c>
      <c r="R82" s="817"/>
      <c r="S82" s="817"/>
      <c r="T82" s="817"/>
      <c r="U82" s="817"/>
      <c r="V82" s="817">
        <v>198</v>
      </c>
      <c r="W82" s="817"/>
      <c r="X82" s="817"/>
      <c r="Y82" s="817"/>
      <c r="Z82" s="817"/>
      <c r="AA82" s="817">
        <v>0</v>
      </c>
      <c r="AB82" s="817"/>
      <c r="AC82" s="817"/>
      <c r="AD82" s="817"/>
      <c r="AE82" s="817"/>
      <c r="AF82" s="817">
        <v>0</v>
      </c>
      <c r="AG82" s="817"/>
      <c r="AH82" s="817"/>
      <c r="AI82" s="817"/>
      <c r="AJ82" s="817"/>
      <c r="AK82" s="817" t="s">
        <v>550</v>
      </c>
      <c r="AL82" s="817"/>
      <c r="AM82" s="817"/>
      <c r="AN82" s="817"/>
      <c r="AO82" s="817"/>
      <c r="AP82" s="817">
        <v>124</v>
      </c>
      <c r="AQ82" s="817"/>
      <c r="AR82" s="817"/>
      <c r="AS82" s="817"/>
      <c r="AT82" s="817"/>
      <c r="AU82" s="817">
        <v>124</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t="s">
        <v>565</v>
      </c>
      <c r="C83" s="861"/>
      <c r="D83" s="861"/>
      <c r="E83" s="861"/>
      <c r="F83" s="861"/>
      <c r="G83" s="861"/>
      <c r="H83" s="861"/>
      <c r="I83" s="861"/>
      <c r="J83" s="861"/>
      <c r="K83" s="861"/>
      <c r="L83" s="861"/>
      <c r="M83" s="861"/>
      <c r="N83" s="861"/>
      <c r="O83" s="861"/>
      <c r="P83" s="862"/>
      <c r="Q83" s="863">
        <v>0</v>
      </c>
      <c r="R83" s="817"/>
      <c r="S83" s="817"/>
      <c r="T83" s="817"/>
      <c r="U83" s="817"/>
      <c r="V83" s="817">
        <v>0</v>
      </c>
      <c r="W83" s="817"/>
      <c r="X83" s="817"/>
      <c r="Y83" s="817"/>
      <c r="Z83" s="817"/>
      <c r="AA83" s="817">
        <v>0</v>
      </c>
      <c r="AB83" s="817"/>
      <c r="AC83" s="817"/>
      <c r="AD83" s="817"/>
      <c r="AE83" s="817"/>
      <c r="AF83" s="817">
        <v>1</v>
      </c>
      <c r="AG83" s="817"/>
      <c r="AH83" s="817"/>
      <c r="AI83" s="817"/>
      <c r="AJ83" s="817"/>
      <c r="AK83" s="817">
        <v>0</v>
      </c>
      <c r="AL83" s="817"/>
      <c r="AM83" s="817"/>
      <c r="AN83" s="817"/>
      <c r="AO83" s="817"/>
      <c r="AP83" s="817" t="s">
        <v>550</v>
      </c>
      <c r="AQ83" s="817"/>
      <c r="AR83" s="817"/>
      <c r="AS83" s="817"/>
      <c r="AT83" s="817"/>
      <c r="AU83" s="817" t="s">
        <v>550</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t="s">
        <v>566</v>
      </c>
      <c r="C84" s="861"/>
      <c r="D84" s="861"/>
      <c r="E84" s="861"/>
      <c r="F84" s="861"/>
      <c r="G84" s="861"/>
      <c r="H84" s="861"/>
      <c r="I84" s="861"/>
      <c r="J84" s="861"/>
      <c r="K84" s="861"/>
      <c r="L84" s="861"/>
      <c r="M84" s="861"/>
      <c r="N84" s="861"/>
      <c r="O84" s="861"/>
      <c r="P84" s="862"/>
      <c r="Q84" s="863">
        <v>202</v>
      </c>
      <c r="R84" s="817"/>
      <c r="S84" s="817"/>
      <c r="T84" s="817"/>
      <c r="U84" s="817"/>
      <c r="V84" s="817">
        <v>197</v>
      </c>
      <c r="W84" s="817"/>
      <c r="X84" s="817"/>
      <c r="Y84" s="817"/>
      <c r="Z84" s="817"/>
      <c r="AA84" s="817">
        <v>5</v>
      </c>
      <c r="AB84" s="817"/>
      <c r="AC84" s="817"/>
      <c r="AD84" s="817"/>
      <c r="AE84" s="817"/>
      <c r="AF84" s="817">
        <v>5</v>
      </c>
      <c r="AG84" s="817"/>
      <c r="AH84" s="817"/>
      <c r="AI84" s="817"/>
      <c r="AJ84" s="817"/>
      <c r="AK84" s="817">
        <v>12</v>
      </c>
      <c r="AL84" s="817"/>
      <c r="AM84" s="817"/>
      <c r="AN84" s="817"/>
      <c r="AO84" s="817"/>
      <c r="AP84" s="817" t="s">
        <v>550</v>
      </c>
      <c r="AQ84" s="817"/>
      <c r="AR84" s="817"/>
      <c r="AS84" s="817"/>
      <c r="AT84" s="817"/>
      <c r="AU84" s="817" t="s">
        <v>550</v>
      </c>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customHeight="1" hidden="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customHeight="1" hidden="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customHeight="1" hidden="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customHeight="1" hidden="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customHeight="1" hidden="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customHeight="1" hidden="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customHeight="1" hidden="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customHeight="1" hidden="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customHeight="1" hidden="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customHeight="1" hidden="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customHeight="1" hidden="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customHeight="1" hidden="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customHeight="1" hidden="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0" s="224" customFormat="1" ht="26.25" customHeight="1" thickBot="1">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0" s="224" customFormat="1" ht="26.25" customHeight="1">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0" s="224" customFormat="1" ht="26.25" customHeight="1">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0" s="224" customFormat="1" ht="26.25" customHeight="1">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573075</v>
      </c>
      <c r="AB110" s="887"/>
      <c r="AC110" s="887"/>
      <c r="AD110" s="887"/>
      <c r="AE110" s="888"/>
      <c r="AF110" s="889">
        <v>606684</v>
      </c>
      <c r="AG110" s="887"/>
      <c r="AH110" s="887"/>
      <c r="AI110" s="887"/>
      <c r="AJ110" s="888"/>
      <c r="AK110" s="889">
        <v>624716</v>
      </c>
      <c r="AL110" s="887"/>
      <c r="AM110" s="887"/>
      <c r="AN110" s="887"/>
      <c r="AO110" s="888"/>
      <c r="AP110" s="890">
        <v>20.699999999999999</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4979449</v>
      </c>
      <c r="BR110" s="918"/>
      <c r="BS110" s="918"/>
      <c r="BT110" s="918"/>
      <c r="BU110" s="918"/>
      <c r="BV110" s="918">
        <v>4412288</v>
      </c>
      <c r="BW110" s="918"/>
      <c r="BX110" s="918"/>
      <c r="BY110" s="918"/>
      <c r="BZ110" s="918"/>
      <c r="CA110" s="918">
        <v>3864335</v>
      </c>
      <c r="CB110" s="918"/>
      <c r="CC110" s="918"/>
      <c r="CD110" s="918"/>
      <c r="CE110" s="918"/>
      <c r="CF110" s="931">
        <v>128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0" s="224" customFormat="1" ht="26.25" customHeight="1">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38449</v>
      </c>
      <c r="BR111" s="913"/>
      <c r="BS111" s="913"/>
      <c r="BT111" s="913"/>
      <c r="BU111" s="913"/>
      <c r="BV111" s="913">
        <v>31309</v>
      </c>
      <c r="BW111" s="913"/>
      <c r="BX111" s="913"/>
      <c r="BY111" s="913"/>
      <c r="BZ111" s="913"/>
      <c r="CA111" s="913">
        <v>31309</v>
      </c>
      <c r="CB111" s="913"/>
      <c r="CC111" s="913"/>
      <c r="CD111" s="913"/>
      <c r="CE111" s="913"/>
      <c r="CF111" s="907">
        <v>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0" s="224" customFormat="1" ht="26.25" customHeight="1">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181422</v>
      </c>
      <c r="BR112" s="913"/>
      <c r="BS112" s="913"/>
      <c r="BT112" s="913"/>
      <c r="BU112" s="913"/>
      <c r="BV112" s="913">
        <v>74139</v>
      </c>
      <c r="BW112" s="913"/>
      <c r="BX112" s="913"/>
      <c r="BY112" s="913"/>
      <c r="BZ112" s="913"/>
      <c r="CA112" s="913">
        <v>37891</v>
      </c>
      <c r="CB112" s="913"/>
      <c r="CC112" s="913"/>
      <c r="CD112" s="913"/>
      <c r="CE112" s="913"/>
      <c r="CF112" s="907">
        <v>1.3</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269451</v>
      </c>
      <c r="AB113" s="925"/>
      <c r="AC113" s="925"/>
      <c r="AD113" s="925"/>
      <c r="AE113" s="926"/>
      <c r="AF113" s="927">
        <v>294423</v>
      </c>
      <c r="AG113" s="925"/>
      <c r="AH113" s="925"/>
      <c r="AI113" s="925"/>
      <c r="AJ113" s="926"/>
      <c r="AK113" s="927">
        <v>290000</v>
      </c>
      <c r="AL113" s="925"/>
      <c r="AM113" s="925"/>
      <c r="AN113" s="925"/>
      <c r="AO113" s="926"/>
      <c r="AP113" s="928">
        <v>9.5999999999999996</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213019</v>
      </c>
      <c r="BR113" s="913"/>
      <c r="BS113" s="913"/>
      <c r="BT113" s="913"/>
      <c r="BU113" s="913"/>
      <c r="BV113" s="913">
        <v>185403</v>
      </c>
      <c r="BW113" s="913"/>
      <c r="BX113" s="913"/>
      <c r="BY113" s="913"/>
      <c r="BZ113" s="913"/>
      <c r="CA113" s="913">
        <v>196525</v>
      </c>
      <c r="CB113" s="913"/>
      <c r="CC113" s="913"/>
      <c r="CD113" s="913"/>
      <c r="CE113" s="913"/>
      <c r="CF113" s="907">
        <v>6.5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33692</v>
      </c>
      <c r="AB114" s="946"/>
      <c r="AC114" s="946"/>
      <c r="AD114" s="946"/>
      <c r="AE114" s="947"/>
      <c r="AF114" s="948">
        <v>35586</v>
      </c>
      <c r="AG114" s="946"/>
      <c r="AH114" s="946"/>
      <c r="AI114" s="946"/>
      <c r="AJ114" s="947"/>
      <c r="AK114" s="948">
        <v>27218</v>
      </c>
      <c r="AL114" s="946"/>
      <c r="AM114" s="946"/>
      <c r="AN114" s="946"/>
      <c r="AO114" s="947"/>
      <c r="AP114" s="949">
        <v>0.90000000000000002</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735931</v>
      </c>
      <c r="BR114" s="913"/>
      <c r="BS114" s="913"/>
      <c r="BT114" s="913"/>
      <c r="BU114" s="913"/>
      <c r="BV114" s="913">
        <v>670916</v>
      </c>
      <c r="BW114" s="913"/>
      <c r="BX114" s="913"/>
      <c r="BY114" s="913"/>
      <c r="BZ114" s="913"/>
      <c r="CA114" s="913">
        <v>651668</v>
      </c>
      <c r="CB114" s="913"/>
      <c r="CC114" s="913"/>
      <c r="CD114" s="913"/>
      <c r="CE114" s="913"/>
      <c r="CF114" s="907">
        <v>21.600000000000001</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11406</v>
      </c>
      <c r="AB115" s="925"/>
      <c r="AC115" s="925"/>
      <c r="AD115" s="925"/>
      <c r="AE115" s="926"/>
      <c r="AF115" s="927">
        <v>4266</v>
      </c>
      <c r="AG115" s="925"/>
      <c r="AH115" s="925"/>
      <c r="AI115" s="925"/>
      <c r="AJ115" s="926"/>
      <c r="AK115" s="927">
        <v>4266</v>
      </c>
      <c r="AL115" s="925"/>
      <c r="AM115" s="925"/>
      <c r="AN115" s="925"/>
      <c r="AO115" s="926"/>
      <c r="AP115" s="928">
        <v>0.10000000000000001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887624</v>
      </c>
      <c r="AB117" s="966"/>
      <c r="AC117" s="966"/>
      <c r="AD117" s="966"/>
      <c r="AE117" s="967"/>
      <c r="AF117" s="968">
        <v>940959</v>
      </c>
      <c r="AG117" s="966"/>
      <c r="AH117" s="966"/>
      <c r="AI117" s="966"/>
      <c r="AJ117" s="967"/>
      <c r="AK117" s="968">
        <v>946200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6148270</v>
      </c>
      <c r="BR119" s="987"/>
      <c r="BS119" s="987"/>
      <c r="BT119" s="987"/>
      <c r="BU119" s="987"/>
      <c r="BV119" s="987">
        <v>5374055</v>
      </c>
      <c r="BW119" s="987"/>
      <c r="BX119" s="987"/>
      <c r="BY119" s="987"/>
      <c r="BZ119" s="987"/>
      <c r="CA119" s="987">
        <v>4781728</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38449</v>
      </c>
      <c r="DH119" s="973"/>
      <c r="DI119" s="973"/>
      <c r="DJ119" s="973"/>
      <c r="DK119" s="974"/>
      <c r="DL119" s="972">
        <v>31309</v>
      </c>
      <c r="DM119" s="973"/>
      <c r="DN119" s="973"/>
      <c r="DO119" s="973"/>
      <c r="DP119" s="974"/>
      <c r="DQ119" s="972">
        <v>31309</v>
      </c>
      <c r="DR119" s="973"/>
      <c r="DS119" s="973"/>
      <c r="DT119" s="973"/>
      <c r="DU119" s="974"/>
      <c r="DV119" s="975">
        <v>1</v>
      </c>
      <c r="DW119" s="976"/>
      <c r="DX119" s="976"/>
      <c r="DY119" s="976"/>
      <c r="DZ119" s="977"/>
    </row>
    <row r="120" spans="1:130" s="224" customFormat="1" ht="26.25" customHeight="1">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2002514</v>
      </c>
      <c r="BR120" s="918"/>
      <c r="BS120" s="918"/>
      <c r="BT120" s="918"/>
      <c r="BU120" s="918"/>
      <c r="BV120" s="918">
        <v>2290174</v>
      </c>
      <c r="BW120" s="918"/>
      <c r="BX120" s="918"/>
      <c r="BY120" s="918"/>
      <c r="BZ120" s="918"/>
      <c r="CA120" s="918">
        <v>2594345</v>
      </c>
      <c r="CB120" s="918"/>
      <c r="CC120" s="918"/>
      <c r="CD120" s="918"/>
      <c r="CE120" s="918"/>
      <c r="CF120" s="931">
        <v>86</v>
      </c>
      <c r="CG120" s="932"/>
      <c r="CH120" s="932"/>
      <c r="CI120" s="932"/>
      <c r="CJ120" s="932"/>
      <c r="CK120" s="993" t="s">
        <v>444</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157503</v>
      </c>
      <c r="DH120" s="918"/>
      <c r="DI120" s="918"/>
      <c r="DJ120" s="918"/>
      <c r="DK120" s="918"/>
      <c r="DL120" s="918">
        <v>52688</v>
      </c>
      <c r="DM120" s="918"/>
      <c r="DN120" s="918"/>
      <c r="DO120" s="918"/>
      <c r="DP120" s="918"/>
      <c r="DQ120" s="918">
        <v>37891</v>
      </c>
      <c r="DR120" s="918"/>
      <c r="DS120" s="918"/>
      <c r="DT120" s="918"/>
      <c r="DU120" s="918"/>
      <c r="DV120" s="919">
        <v>1.3</v>
      </c>
      <c r="DW120" s="919"/>
      <c r="DX120" s="919"/>
      <c r="DY120" s="919"/>
      <c r="DZ120" s="920"/>
    </row>
    <row r="121" spans="1:130" s="224" customFormat="1" ht="26.25" customHeight="1">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5937487</v>
      </c>
      <c r="BR122" s="987"/>
      <c r="BS122" s="987"/>
      <c r="BT122" s="987"/>
      <c r="BU122" s="987"/>
      <c r="BV122" s="987">
        <v>5564625</v>
      </c>
      <c r="BW122" s="987"/>
      <c r="BX122" s="987"/>
      <c r="BY122" s="987"/>
      <c r="BZ122" s="987"/>
      <c r="CA122" s="987">
        <v>5113740</v>
      </c>
      <c r="CB122" s="987"/>
      <c r="CC122" s="987"/>
      <c r="CD122" s="987"/>
      <c r="CE122" s="987"/>
      <c r="CF122" s="1004">
        <v>169.40000000000001</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0">
        <v>7940001</v>
      </c>
      <c r="BR123" s="1051"/>
      <c r="BS123" s="1051"/>
      <c r="BT123" s="1051"/>
      <c r="BU123" s="1051"/>
      <c r="BV123" s="1051">
        <v>7854799</v>
      </c>
      <c r="BW123" s="1051"/>
      <c r="BX123" s="1051"/>
      <c r="BY123" s="1051"/>
      <c r="BZ123" s="1051"/>
      <c r="CA123" s="1051">
        <v>7708085</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v>23919</v>
      </c>
      <c r="DH124" s="973"/>
      <c r="DI124" s="973"/>
      <c r="DJ124" s="973"/>
      <c r="DK124" s="974"/>
      <c r="DL124" s="972">
        <v>21451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11406</v>
      </c>
      <c r="AB127" s="946"/>
      <c r="AC127" s="946"/>
      <c r="AD127" s="946"/>
      <c r="AE127" s="947"/>
      <c r="AF127" s="948">
        <v>4266</v>
      </c>
      <c r="AG127" s="946"/>
      <c r="AH127" s="946"/>
      <c r="AI127" s="946"/>
      <c r="AJ127" s="947"/>
      <c r="AK127" s="948">
        <v>4266</v>
      </c>
      <c r="AL127" s="946"/>
      <c r="AM127" s="946"/>
      <c r="AN127" s="946"/>
      <c r="AO127" s="947"/>
      <c r="AP127" s="949">
        <v>0.10000000000000001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t="s">
        <v>121</v>
      </c>
      <c r="AB128" s="1033"/>
      <c r="AC128" s="1033"/>
      <c r="AD128" s="1033"/>
      <c r="AE128" s="1034"/>
      <c r="AF128" s="1035" t="s">
        <v>121</v>
      </c>
      <c r="AG128" s="1033"/>
      <c r="AH128" s="1033"/>
      <c r="AI128" s="1033"/>
      <c r="AJ128" s="1034"/>
      <c r="AK128" s="1035" t="s">
        <v>121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0" s="224" customFormat="1" ht="26.25" customHeight="1">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3619871</v>
      </c>
      <c r="AB129" s="946"/>
      <c r="AC129" s="946"/>
      <c r="AD129" s="946"/>
      <c r="AE129" s="947"/>
      <c r="AF129" s="948">
        <v>3556138</v>
      </c>
      <c r="AG129" s="946"/>
      <c r="AH129" s="946"/>
      <c r="AI129" s="946"/>
      <c r="AJ129" s="947"/>
      <c r="AK129" s="948">
        <v>3586023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0" s="224" customFormat="1" ht="26.25" customHeight="1">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543623</v>
      </c>
      <c r="AB130" s="946"/>
      <c r="AC130" s="946"/>
      <c r="AD130" s="946"/>
      <c r="AE130" s="947"/>
      <c r="AF130" s="948">
        <v>558447</v>
      </c>
      <c r="AG130" s="946"/>
      <c r="AH130" s="946"/>
      <c r="AI130" s="946"/>
      <c r="AJ130" s="947"/>
      <c r="AK130" s="948">
        <v>567752</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12.1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0"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3076248</v>
      </c>
      <c r="AB131" s="973"/>
      <c r="AC131" s="973"/>
      <c r="AD131" s="973"/>
      <c r="AE131" s="974"/>
      <c r="AF131" s="972">
        <v>2997691</v>
      </c>
      <c r="AG131" s="973"/>
      <c r="AH131" s="973"/>
      <c r="AI131" s="973"/>
      <c r="AJ131" s="974"/>
      <c r="AK131" s="972">
        <v>3018271</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0" s="224" customFormat="1" ht="26.25" customHeight="1">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11.182485939999999</v>
      </c>
      <c r="AB132" s="1084"/>
      <c r="AC132" s="1084"/>
      <c r="AD132" s="1084"/>
      <c r="AE132" s="1085"/>
      <c r="AF132" s="1086">
        <v>12.760221120000001</v>
      </c>
      <c r="AG132" s="1084"/>
      <c r="AH132" s="1084"/>
      <c r="AI132" s="1084"/>
      <c r="AJ132" s="1085"/>
      <c r="AK132" s="1086">
        <v>12.53856927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0"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12.6</v>
      </c>
      <c r="AB133" s="1067"/>
      <c r="AC133" s="1067"/>
      <c r="AD133" s="1067"/>
      <c r="AE133" s="1068"/>
      <c r="AF133" s="1066">
        <v>12.1</v>
      </c>
      <c r="AG133" s="1067"/>
      <c r="AH133" s="1067"/>
      <c r="AI133" s="1067"/>
      <c r="AJ133" s="1068"/>
      <c r="AK133" s="1066">
        <v>12.1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47:130" ht="14.25" hidden="1" thickBot="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DI4clZjq1zJYCF4wK8nXAsV3KLw1ksPCWOMj9z77U8525zomUzPZff/3zTl4U79tMYNeb5D09xchSl2W2/WEw==" saltValue="w0gVMceWlElEphwusW6A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ageMargins left="0.590551181102362" right="0" top="0.590551181102362" bottom="0.590551181102362" header="0.393700787401575" footer="0.393700787401575"/>
  <pageSetup horizontalDpi="1200" verticalDpi="1200" orientation="portrait" paperSize="8" scale="39"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04"/>
  <sheetViews>
    <sheetView showGridLines="0" view="pageBreakPreview" zoomScaleNormal="85" zoomScaleSheetLayoutView="100" workbookViewId="0" topLeftCell="Z1">
      <selection pane="topLeft" activeCell="BD25" sqref="BD25"/>
    </sheetView>
  </sheetViews>
  <sheetFormatPr defaultColWidth="0" defaultRowHeight="13.5" customHeight="1" zeroHeight="1"/>
  <cols>
    <col min="1" max="120" width="2.75" style="254" customWidth="1"/>
    <col min="121" max="121" width="0" style="253" hidden="1" customWidth="1"/>
    <col min="122" max="16384" width="9" style="253" hidden="1"/>
  </cols>
  <sheetData>
    <row r="1" spans="1:120" ht="13.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ht="13.5"/>
    <row r="3" ht="13.5"/>
    <row r="4" ht="13.5"/>
    <row r="5" ht="13.5"/>
    <row r="6" ht="13.5"/>
    <row r="7" ht="13.5"/>
    <row r="8" ht="13.5"/>
    <row r="9" ht="13.5"/>
    <row r="10" ht="13.5"/>
    <row r="11" ht="13.5"/>
    <row r="12" ht="13.5"/>
    <row r="13" ht="13.5"/>
    <row r="14" ht="13.5"/>
    <row r="15" ht="13.5"/>
    <row r="16" spans="120:120" ht="13.5">
      <c r="DP16" s="253"/>
    </row>
    <row r="17" spans="120:120" ht="13.5">
      <c r="DP17" s="253"/>
    </row>
    <row r="18" ht="13.5"/>
    <row r="19" ht="13.5"/>
    <row r="20" spans="119:120" ht="13.5">
      <c r="DO20" s="253"/>
      <c r="DP20" s="253"/>
    </row>
    <row r="21" spans="120:120" ht="13.5">
      <c r="DP21" s="253"/>
    </row>
    <row r="22" ht="13.5"/>
    <row r="23" spans="119:120" ht="13.5">
      <c r="DO23" s="253"/>
      <c r="DP23" s="253"/>
    </row>
    <row r="24" spans="120:120" ht="13.5">
      <c r="DP24" s="253"/>
    </row>
    <row r="25" spans="120:120" ht="13.5">
      <c r="DP25" s="253"/>
    </row>
    <row r="26" spans="119:120" ht="13.5">
      <c r="DO26" s="253"/>
      <c r="DP26" s="253"/>
    </row>
    <row r="27" ht="13.5"/>
    <row r="28" spans="119:120" ht="13.5">
      <c r="DO28" s="253"/>
      <c r="DP28" s="253"/>
    </row>
    <row r="29" spans="120:120" ht="13.5">
      <c r="DP29" s="253"/>
    </row>
    <row r="30" ht="13.5"/>
    <row r="31" spans="119:120" ht="13.5">
      <c r="DO31" s="253"/>
      <c r="DP31" s="253"/>
    </row>
    <row r="32" ht="13.5"/>
    <row r="33" spans="119:120" ht="13.5">
      <c r="DO33" s="253"/>
      <c r="DP33" s="253"/>
    </row>
    <row r="34" spans="117:117" ht="13.5">
      <c r="DM34" s="253"/>
    </row>
    <row r="35" spans="98:120" ht="13.5">
      <c r="CT35" s="253"/>
      <c r="CU35" s="253"/>
      <c r="CV35" s="253"/>
      <c r="CY35" s="253"/>
      <c r="CZ35" s="253"/>
      <c r="DA35" s="253"/>
      <c r="DD35" s="253"/>
      <c r="DE35" s="253"/>
      <c r="DF35" s="253"/>
      <c r="DI35" s="253"/>
      <c r="DJ35" s="253"/>
      <c r="DK35" s="253"/>
      <c r="DM35" s="253"/>
      <c r="DN35" s="253"/>
      <c r="DO35" s="253"/>
      <c r="DP35" s="253"/>
    </row>
    <row r="36" ht="13.5"/>
    <row r="37" spans="101:120" ht="13.5">
      <c r="CW37" s="253"/>
      <c r="DB37" s="253"/>
      <c r="DG37" s="253"/>
      <c r="DL37" s="253"/>
      <c r="DP37" s="253"/>
    </row>
    <row r="38" spans="98:120" ht="13.5">
      <c r="CT38" s="253"/>
      <c r="CU38" s="253"/>
      <c r="CV38" s="253"/>
      <c r="CW38" s="253"/>
      <c r="CY38" s="253"/>
      <c r="CZ38" s="253"/>
      <c r="DA38" s="253"/>
      <c r="DB38" s="253"/>
      <c r="DD38" s="253"/>
      <c r="DE38" s="253"/>
      <c r="DF38" s="253"/>
      <c r="DG38" s="253"/>
      <c r="DI38" s="253"/>
      <c r="DJ38" s="253"/>
      <c r="DK38" s="253"/>
      <c r="DL38" s="253"/>
      <c r="DN38" s="253"/>
      <c r="DO38" s="253"/>
      <c r="DP38" s="253"/>
    </row>
    <row r="39" ht="13.5"/>
    <row r="40" ht="13.5"/>
    <row r="41" ht="13.5"/>
    <row r="42" ht="13.5"/>
    <row r="43" ht="13.5"/>
    <row r="44" ht="13.5"/>
    <row r="45" ht="13.5"/>
    <row r="46" ht="13.5"/>
    <row r="47" ht="13.5"/>
    <row r="48" ht="13.5"/>
    <row r="49" spans="118:120" ht="13.5">
      <c r="DN49" s="253"/>
      <c r="DO49" s="253"/>
      <c r="DP49" s="253"/>
    </row>
    <row r="50" ht="13.5"/>
    <row r="51" ht="13.5"/>
    <row r="52" ht="13.5"/>
    <row r="53" ht="13.5"/>
    <row r="54" ht="13.5"/>
    <row r="55" ht="13.5"/>
    <row r="56" ht="13.5"/>
    <row r="57" ht="13.5"/>
    <row r="58" ht="13.5"/>
    <row r="59" ht="13.5"/>
    <row r="60" ht="13.5"/>
    <row r="61" ht="13.5"/>
    <row r="62" ht="13.5"/>
    <row r="63" spans="23:23 97:112" ht="13.5">
      <c r="W63" s="253"/>
      <c r="CS63" s="253"/>
      <c r="CX63" s="253"/>
      <c r="DC63" s="253"/>
      <c r="DH63" s="253"/>
    </row>
    <row r="64" spans="22:22" ht="13.5">
      <c r="V64" s="253"/>
    </row>
    <row r="65" spans="24:114" ht="13.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7:21 117:117" ht="13.5">
      <c r="Q66" s="253"/>
      <c r="S66" s="253"/>
      <c r="U66" s="253"/>
      <c r="DM66" s="253"/>
    </row>
    <row r="67" spans="15:25 98:120" ht="13.5">
      <c r="O67" s="253"/>
      <c r="P67" s="253"/>
      <c r="R67" s="253"/>
      <c r="T67" s="253"/>
      <c r="Y67" s="253"/>
      <c r="CT67" s="253"/>
      <c r="CV67" s="253"/>
      <c r="CW67" s="253"/>
      <c r="CY67" s="253"/>
      <c r="DA67" s="253"/>
      <c r="DB67" s="253"/>
      <c r="DD67" s="253"/>
      <c r="DF67" s="253"/>
      <c r="DG67" s="253"/>
      <c r="DI67" s="253"/>
      <c r="DK67" s="253"/>
      <c r="DL67" s="253"/>
      <c r="DN67" s="253"/>
      <c r="DO67" s="253"/>
      <c r="DP67" s="253"/>
    </row>
    <row r="68" ht="13.5"/>
    <row r="69" ht="13.5"/>
    <row r="70" ht="13.5"/>
    <row r="71" ht="13.5"/>
    <row r="72" spans="120:120" ht="13.5">
      <c r="DP72" s="253"/>
    </row>
    <row r="73" spans="120:120" ht="13.5">
      <c r="DP73" s="253"/>
    </row>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spans="97:112" ht="13.5">
      <c r="CS96" s="253"/>
      <c r="CX96" s="253"/>
      <c r="DC96" s="253"/>
      <c r="DH96" s="253"/>
    </row>
    <row r="97" spans="97:120" ht="13.5">
      <c r="CS97" s="253"/>
      <c r="CX97" s="253"/>
      <c r="DC97" s="253"/>
      <c r="DH97" s="253"/>
      <c r="DP97" s="254" t="s">
        <v>474</v>
      </c>
    </row>
    <row r="98" spans="97:112" ht="13.5" hidden="1">
      <c r="CS98" s="253"/>
      <c r="CX98" s="253"/>
      <c r="DC98" s="253"/>
      <c r="DH98" s="253"/>
    </row>
    <row r="99" spans="97:112" ht="13.5" hidden="1">
      <c r="CS99" s="253"/>
      <c r="CX99" s="253"/>
      <c r="DC99" s="253"/>
      <c r="DH99" s="253"/>
    </row>
    <row r="101" spans="24:114" ht="12" customHeight="1" hidden="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99:117" ht="1.5" customHeight="1" hidden="1">
      <c r="CU102" s="253"/>
      <c r="CZ102" s="253"/>
      <c r="DE102" s="253"/>
      <c r="DJ102" s="253"/>
      <c r="DM102" s="253"/>
    </row>
    <row r="103" spans="98:120" ht="13.5" hidden="1">
      <c r="CT103" s="253"/>
      <c r="CV103" s="253"/>
      <c r="CW103" s="253"/>
      <c r="CY103" s="253"/>
      <c r="DA103" s="253"/>
      <c r="DB103" s="253"/>
      <c r="DD103" s="253"/>
      <c r="DF103" s="253"/>
      <c r="DG103" s="253"/>
      <c r="DI103" s="253"/>
      <c r="DK103" s="253"/>
      <c r="DL103" s="253"/>
      <c r="DM103" s="253"/>
      <c r="DN103" s="253"/>
      <c r="DO103" s="253"/>
      <c r="DP103" s="253"/>
    </row>
    <row r="104" spans="100:120" ht="13.5" hidden="1">
      <c r="CV104" s="253"/>
      <c r="CW104" s="253"/>
      <c r="DA104" s="253"/>
      <c r="DB104" s="253"/>
      <c r="DF104" s="253"/>
      <c r="DG104" s="253"/>
      <c r="DK104" s="253"/>
      <c r="DL104" s="253"/>
      <c r="DN104" s="253"/>
      <c r="DO104" s="253"/>
      <c r="DP104" s="253"/>
    </row>
    <row r="105" ht="12.75" customHeight="1" hidden="1"/>
  </sheetData>
  <sheetProtection algorithmName="SHA-512" hashValue="Oe+S2TUFTW7DdFNiegonrXCQVQyijpg267f5mfKFAh8lGjTInBdKt3h4Cz4IQfP04KJzJUg6JhBRNX0riy1Gkw==" saltValue="GKwpqgk31/GYZAuoxb2aCg==" spinCount="100000"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L67"/>
  <sheetViews>
    <sheetView showGridLines="0" zoomScaleSheetLayoutView="55" workbookViewId="0" topLeftCell="A1"/>
  </sheetViews>
  <sheetFormatPr defaultColWidth="0" defaultRowHeight="13.5" customHeight="1" zeroHeight="1"/>
  <cols>
    <col min="1" max="116" width="2.625" style="254" customWidth="1"/>
    <col min="117" max="16384" width="9" style="253" hidden="1"/>
  </cols>
  <sheetData>
    <row r="1" spans="2:116" ht="13.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ht="13.5"/>
    <row r="3" ht="13.5"/>
    <row r="4" spans="18:116" ht="13.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18:116" ht="13.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ht="13.5"/>
    <row r="7" ht="13.5"/>
    <row r="8" ht="13.5"/>
    <row r="9" ht="13.5"/>
    <row r="10" ht="13.5"/>
    <row r="11" ht="13.5"/>
    <row r="12" ht="13.5"/>
    <row r="13" ht="13.5"/>
    <row r="14" ht="13.5"/>
    <row r="15" ht="13.5"/>
    <row r="16" ht="13.5"/>
    <row r="17" ht="13.5"/>
    <row r="18" spans="9:116" ht="13.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ht="13.5"/>
    <row r="20" ht="13.5"/>
    <row r="21" spans="116:116" ht="13.5">
      <c r="DL21" s="253"/>
    </row>
    <row r="22" spans="113:116" ht="13.5">
      <c r="DI22" s="253"/>
      <c r="DJ22" s="253"/>
      <c r="DK22" s="253"/>
      <c r="DL22" s="253"/>
    </row>
    <row r="23" spans="103:116" ht="13.5">
      <c r="CY23" s="253"/>
      <c r="CZ23" s="253"/>
      <c r="DA23" s="253"/>
      <c r="DB23" s="253"/>
      <c r="DC23" s="253"/>
      <c r="DD23" s="253"/>
      <c r="DE23" s="253"/>
      <c r="DF23" s="253"/>
      <c r="DG23" s="253"/>
      <c r="DH23" s="253"/>
      <c r="DI23" s="253"/>
      <c r="DJ23" s="253"/>
      <c r="DK23" s="253"/>
      <c r="DL23" s="253"/>
    </row>
    <row r="24" ht="13.5"/>
    <row r="25" ht="13.5"/>
    <row r="26" ht="13.5"/>
    <row r="27" ht="13.5"/>
    <row r="28" ht="13.5"/>
    <row r="29" ht="13.5"/>
    <row r="30" ht="13.5"/>
    <row r="31" ht="13.5"/>
    <row r="32" ht="13.5"/>
    <row r="33" ht="13.5"/>
    <row r="34" ht="13.5"/>
    <row r="35" spans="104:116" ht="13.5">
      <c r="CZ35" s="253"/>
      <c r="DA35" s="253"/>
      <c r="DB35" s="253"/>
      <c r="DC35" s="253"/>
      <c r="DD35" s="253"/>
      <c r="DE35" s="253"/>
      <c r="DF35" s="253"/>
      <c r="DG35" s="253"/>
      <c r="DH35" s="253"/>
      <c r="DI35" s="253"/>
      <c r="DJ35" s="253"/>
      <c r="DK35" s="253"/>
      <c r="DL35" s="253"/>
    </row>
    <row r="36" ht="13.5"/>
    <row r="37" spans="116:116" ht="13.5">
      <c r="DL37" s="253"/>
    </row>
    <row r="38" spans="113:116" ht="13.5">
      <c r="DI38" s="253"/>
      <c r="DJ38" s="253"/>
      <c r="DK38" s="253"/>
      <c r="DL38" s="253"/>
    </row>
    <row r="39" ht="13.5"/>
    <row r="40" ht="13.5"/>
    <row r="41" ht="13.5"/>
    <row r="42" ht="13.5"/>
    <row r="43" spans="15:116" ht="13.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16:116" ht="13.5">
      <c r="DL44" s="253"/>
    </row>
    <row r="45" ht="13.5"/>
    <row r="46" spans="105:116" ht="13.5">
      <c r="DA46" s="253"/>
      <c r="DB46" s="253"/>
      <c r="DC46" s="253"/>
      <c r="DD46" s="253"/>
      <c r="DE46" s="253"/>
      <c r="DF46" s="253"/>
      <c r="DG46" s="253"/>
      <c r="DH46" s="253"/>
      <c r="DI46" s="253"/>
      <c r="DJ46" s="253"/>
      <c r="DK46" s="253"/>
      <c r="DL46" s="253"/>
    </row>
    <row r="47" ht="13.5"/>
    <row r="48" ht="13.5"/>
    <row r="49" ht="13.5"/>
    <row r="50" spans="104:116" ht="13.5">
      <c r="CZ50" s="253"/>
      <c r="DA50" s="253"/>
      <c r="DB50" s="253"/>
      <c r="DC50" s="253"/>
      <c r="DD50" s="253"/>
      <c r="DE50" s="253"/>
      <c r="DF50" s="253"/>
      <c r="DG50" s="253"/>
      <c r="DH50" s="253"/>
      <c r="DI50" s="253"/>
      <c r="DJ50" s="253"/>
      <c r="DK50" s="253"/>
      <c r="DL50" s="253"/>
    </row>
    <row r="51" ht="13.5"/>
    <row r="52" ht="13.5"/>
    <row r="53" spans="116:116" ht="13.5">
      <c r="DL53" s="253"/>
    </row>
    <row r="54" ht="13.5"/>
    <row r="55" ht="13.5"/>
    <row r="56" ht="13.5"/>
    <row r="57" ht="13.5"/>
    <row r="58" ht="13.5"/>
    <row r="59" ht="13.5"/>
    <row r="60" ht="13.5"/>
    <row r="61" ht="13.5"/>
    <row r="62" ht="13.5"/>
    <row r="63" ht="13.5"/>
    <row r="64" ht="13.5"/>
    <row r="65" ht="13.5"/>
    <row r="66" ht="13.5"/>
    <row r="67" spans="107:116" ht="13.5">
      <c r="DC67" s="253"/>
      <c r="DD67" s="253"/>
      <c r="DE67" s="253"/>
      <c r="DF67" s="253"/>
      <c r="DG67" s="253"/>
      <c r="DH67" s="253"/>
      <c r="DI67" s="253"/>
      <c r="DJ67" s="253"/>
      <c r="DK67" s="253"/>
      <c r="DL67" s="253"/>
    </row>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sheetData>
  <sheetProtection algorithmName="SHA-512" hashValue="+gHg6hvOytDU7IZR+B8Zc0vzBARIbDd+M6lqgP13sH5nHUvC3l++Ze7mxc3g2CTGab//B+vp4nSdDmIjkIwXRw==" saltValue="cLKFbYxrAaT2FHbV/R4EKw==" spinCount="100000" sheet="1" objects="1" scenarios="1"/>
  <printOptions horizontalCentered="1" verticalCentered="1"/>
  <pageMargins left="0" right="0" top="0" bottom="0" header="0" footer="0"/>
  <pageSetup horizontalDpi="300" verticalDpi="300" orientation="landscape" paperSize="9" scale="49"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67"/>
  <sheetViews>
    <sheetView showGridLines="0" view="pageBreakPreview" zoomScaleNormal="100" zoomScaleSheetLayoutView="100" workbookViewId="0" topLeftCell="A1"/>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45:46" ht="13.5">
      <c r="AS1" s="255"/>
      <c r="AT1" s="255"/>
    </row>
    <row r="2" spans="45:46" ht="13.5">
      <c r="AS2" s="255"/>
      <c r="AT2" s="255"/>
    </row>
    <row r="3" spans="45:46" ht="13.5">
      <c r="AS3" s="255"/>
      <c r="AT3" s="255"/>
    </row>
    <row r="4" spans="45:46" ht="13.5">
      <c r="AS4" s="255"/>
      <c r="AT4" s="255"/>
    </row>
    <row r="5" spans="1:45" ht="17.2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1 37:40" ht="13.5">
      <c r="A6" s="259"/>
      <c r="AK6" s="260" t="s">
        <v>476</v>
      </c>
      <c r="AL6" s="260"/>
      <c r="AM6" s="260"/>
      <c r="AN6" s="260"/>
    </row>
    <row r="7" spans="1:1 37:44" ht="13.5" customHeight="1">
      <c r="A7" s="259"/>
      <c r="AK7" s="262"/>
      <c r="AL7" s="263"/>
      <c r="AM7" s="263"/>
      <c r="AN7" s="264"/>
      <c r="AO7" s="1101" t="s">
        <v>477</v>
      </c>
      <c r="AP7" s="265"/>
      <c r="AQ7" s="266" t="s">
        <v>478</v>
      </c>
      <c r="AR7" s="267"/>
    </row>
    <row r="8" spans="1:1 37:44" ht="13.5">
      <c r="A8" s="259"/>
      <c r="AK8" s="268"/>
      <c r="AL8" s="269"/>
      <c r="AM8" s="269"/>
      <c r="AN8" s="270"/>
      <c r="AO8" s="1102"/>
      <c r="AP8" s="271" t="s">
        <v>479</v>
      </c>
      <c r="AQ8" s="272" t="s">
        <v>480</v>
      </c>
      <c r="AR8" s="273" t="s">
        <v>481</v>
      </c>
    </row>
    <row r="9" spans="1:1 37:44" ht="13.5">
      <c r="A9" s="259"/>
      <c r="AK9" s="1103" t="s">
        <v>482</v>
      </c>
      <c r="AL9" s="1104"/>
      <c r="AM9" s="1104"/>
      <c r="AN9" s="1105"/>
      <c r="AO9" s="274">
        <v>947489</v>
      </c>
      <c r="AP9" s="274">
        <v>102553</v>
      </c>
      <c r="AQ9" s="275">
        <v>143407</v>
      </c>
      <c r="AR9" s="276">
        <v>-28.5</v>
      </c>
    </row>
    <row r="10" spans="1:1 37:44" ht="13.5" customHeight="1">
      <c r="A10" s="259"/>
      <c r="AK10" s="1103" t="s">
        <v>483</v>
      </c>
      <c r="AL10" s="1104"/>
      <c r="AM10" s="1104"/>
      <c r="AN10" s="1105"/>
      <c r="AO10" s="277">
        <v>124475</v>
      </c>
      <c r="AP10" s="277">
        <v>13473</v>
      </c>
      <c r="AQ10" s="278">
        <v>20271</v>
      </c>
      <c r="AR10" s="279">
        <v>-33.5</v>
      </c>
    </row>
    <row r="11" spans="1:1 37:44" ht="13.5" customHeight="1">
      <c r="A11" s="259"/>
      <c r="AK11" s="1103" t="s">
        <v>484</v>
      </c>
      <c r="AL11" s="1104"/>
      <c r="AM11" s="1104"/>
      <c r="AN11" s="1105"/>
      <c r="AO11" s="277" t="s">
        <v>485</v>
      </c>
      <c r="AP11" s="277" t="s">
        <v>485</v>
      </c>
      <c r="AQ11" s="278">
        <v>1412</v>
      </c>
      <c r="AR11" s="279" t="s">
        <v>485</v>
      </c>
    </row>
    <row r="12" spans="1:1 37:44" ht="13.5" customHeight="1">
      <c r="A12" s="259"/>
      <c r="AK12" s="1103" t="s">
        <v>486</v>
      </c>
      <c r="AL12" s="1104"/>
      <c r="AM12" s="1104"/>
      <c r="AN12" s="1105"/>
      <c r="AO12" s="277" t="s">
        <v>485</v>
      </c>
      <c r="AP12" s="277" t="s">
        <v>485</v>
      </c>
      <c r="AQ12" s="278" t="s">
        <v>485</v>
      </c>
      <c r="AR12" s="279" t="s">
        <v>485</v>
      </c>
    </row>
    <row r="13" spans="1:1 37:44" ht="13.5" customHeight="1">
      <c r="A13" s="259"/>
      <c r="AK13" s="1103" t="s">
        <v>487</v>
      </c>
      <c r="AL13" s="1104"/>
      <c r="AM13" s="1104"/>
      <c r="AN13" s="1105"/>
      <c r="AO13" s="277">
        <v>13528</v>
      </c>
      <c r="AP13" s="277">
        <v>1464</v>
      </c>
      <c r="AQ13" s="278">
        <v>5234</v>
      </c>
      <c r="AR13" s="279">
        <v>-72</v>
      </c>
    </row>
    <row r="14" spans="1:1 37:44" ht="13.5" customHeight="1">
      <c r="A14" s="259"/>
      <c r="AK14" s="1103" t="s">
        <v>488</v>
      </c>
      <c r="AL14" s="1104"/>
      <c r="AM14" s="1104"/>
      <c r="AN14" s="1105"/>
      <c r="AO14" s="277">
        <v>20626</v>
      </c>
      <c r="AP14" s="277">
        <v>2232</v>
      </c>
      <c r="AQ14" s="278">
        <v>3337</v>
      </c>
      <c r="AR14" s="279">
        <v>-33.100000000000001</v>
      </c>
    </row>
    <row r="15" spans="1:1 37:44" ht="13.5" customHeight="1">
      <c r="A15" s="259"/>
      <c r="AK15" s="1106" t="s">
        <v>489</v>
      </c>
      <c r="AL15" s="1107"/>
      <c r="AM15" s="1107"/>
      <c r="AN15" s="1108"/>
      <c r="AO15" s="277">
        <v>-56712</v>
      </c>
      <c r="AP15" s="277">
        <v>-6138</v>
      </c>
      <c r="AQ15" s="278">
        <v>-9830</v>
      </c>
      <c r="AR15" s="279">
        <v>-37.600000000000001</v>
      </c>
    </row>
    <row r="16" spans="1:1 37:44" ht="13.5">
      <c r="A16" s="259"/>
      <c r="AK16" s="1106" t="s">
        <v>177</v>
      </c>
      <c r="AL16" s="1107"/>
      <c r="AM16" s="1107"/>
      <c r="AN16" s="1108"/>
      <c r="AO16" s="277">
        <v>1049406</v>
      </c>
      <c r="AP16" s="277">
        <v>113584</v>
      </c>
      <c r="AQ16" s="278">
        <v>163831</v>
      </c>
      <c r="AR16" s="279">
        <v>-30.699999999999999</v>
      </c>
    </row>
    <row r="17" spans="1:1" ht="13.5">
      <c r="A17" s="259"/>
    </row>
    <row r="18" spans="1:1 43:44" ht="13.5">
      <c r="A18" s="259"/>
      <c r="AQ18" s="280"/>
      <c r="AR18" s="280"/>
    </row>
    <row r="19" spans="1:1 37:37" ht="13.5">
      <c r="A19" s="259"/>
      <c r="AK19" s="255" t="s">
        <v>490</v>
      </c>
    </row>
    <row r="20" spans="1:1 37:44" ht="13.5">
      <c r="A20" s="259"/>
      <c r="AK20" s="281"/>
      <c r="AL20" s="282"/>
      <c r="AM20" s="282"/>
      <c r="AN20" s="283"/>
      <c r="AO20" s="284" t="s">
        <v>491</v>
      </c>
      <c r="AP20" s="285" t="s">
        <v>492</v>
      </c>
      <c r="AQ20" s="286" t="s">
        <v>493</v>
      </c>
      <c r="AR20" s="287"/>
    </row>
    <row r="21" spans="1:1 37:46" s="260" customFormat="1" ht="13.5">
      <c r="A21" s="288"/>
      <c r="AK21" s="1109" t="s">
        <v>494</v>
      </c>
      <c r="AL21" s="1110"/>
      <c r="AM21" s="1110"/>
      <c r="AN21" s="1111"/>
      <c r="AO21" s="289">
        <v>8.9800000000000004</v>
      </c>
      <c r="AP21" s="290">
        <v>14.18</v>
      </c>
      <c r="AQ21" s="291">
        <v>-5.2000000000000002</v>
      </c>
      <c r="AS21" s="292"/>
      <c r="AT21" s="288"/>
    </row>
    <row r="22" spans="1:1 37:46" s="260" customFormat="1" ht="13.5">
      <c r="A22" s="288"/>
      <c r="AK22" s="1109" t="s">
        <v>495</v>
      </c>
      <c r="AL22" s="1110"/>
      <c r="AM22" s="1110"/>
      <c r="AN22" s="1111"/>
      <c r="AO22" s="293">
        <v>94.5</v>
      </c>
      <c r="AP22" s="294">
        <v>95.400000000000006</v>
      </c>
      <c r="AQ22" s="295">
        <v>-0.90000000000000002</v>
      </c>
      <c r="AR22" s="280"/>
      <c r="AS22" s="292"/>
      <c r="AT22" s="288"/>
    </row>
    <row r="23" spans="1:1 42:46" s="260" customFormat="1" ht="13.5">
      <c r="A23" s="288"/>
      <c r="AP23" s="280"/>
      <c r="AQ23" s="280"/>
      <c r="AR23" s="280"/>
      <c r="AS23" s="292"/>
      <c r="AT23" s="288"/>
    </row>
    <row r="24" spans="1:1 42:46" s="260" customFormat="1" ht="13.5">
      <c r="A24" s="288"/>
      <c r="AP24" s="280"/>
      <c r="AQ24" s="280"/>
      <c r="AR24" s="280"/>
      <c r="AS24" s="292"/>
      <c r="AT24" s="288"/>
    </row>
    <row r="25" spans="1:46" s="260" customFormat="1" ht="13.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5" s="260" customFormat="1" ht="13.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1 45:46" ht="13.5">
      <c r="A27" s="300"/>
      <c r="AS27" s="255"/>
      <c r="AT27" s="255"/>
    </row>
    <row r="28" spans="1:45" ht="17.2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1 37:45" ht="13.5">
      <c r="A29" s="259"/>
      <c r="AK29" s="260" t="s">
        <v>498</v>
      </c>
      <c r="AL29" s="260"/>
      <c r="AM29" s="260"/>
      <c r="AN29" s="260"/>
      <c r="AS29" s="302"/>
    </row>
    <row r="30" spans="1:1 37:44" ht="13.5" customHeight="1">
      <c r="A30" s="259"/>
      <c r="AK30" s="262"/>
      <c r="AL30" s="263"/>
      <c r="AM30" s="263"/>
      <c r="AN30" s="264"/>
      <c r="AO30" s="1101" t="s">
        <v>477</v>
      </c>
      <c r="AP30" s="265"/>
      <c r="AQ30" s="266" t="s">
        <v>478</v>
      </c>
      <c r="AR30" s="267"/>
    </row>
    <row r="31" spans="1:1 37:44" ht="13.5">
      <c r="A31" s="259"/>
      <c r="AK31" s="268"/>
      <c r="AL31" s="269"/>
      <c r="AM31" s="269"/>
      <c r="AN31" s="270"/>
      <c r="AO31" s="1102"/>
      <c r="AP31" s="271" t="s">
        <v>479</v>
      </c>
      <c r="AQ31" s="272" t="s">
        <v>480</v>
      </c>
      <c r="AR31" s="273" t="s">
        <v>481</v>
      </c>
    </row>
    <row r="32" spans="1:1 37:44" ht="27" customHeight="1">
      <c r="A32" s="259"/>
      <c r="AK32" s="1117" t="s">
        <v>499</v>
      </c>
      <c r="AL32" s="1118"/>
      <c r="AM32" s="1118"/>
      <c r="AN32" s="1119"/>
      <c r="AO32" s="303">
        <v>624716</v>
      </c>
      <c r="AP32" s="303">
        <v>67617</v>
      </c>
      <c r="AQ32" s="304">
        <v>86321</v>
      </c>
      <c r="AR32" s="305">
        <v>-21.699999999999999</v>
      </c>
    </row>
    <row r="33" spans="1:1 37:44" ht="13.5" customHeight="1">
      <c r="A33" s="259"/>
      <c r="AK33" s="1117" t="s">
        <v>500</v>
      </c>
      <c r="AL33" s="1118"/>
      <c r="AM33" s="1118"/>
      <c r="AN33" s="1119"/>
      <c r="AO33" s="303" t="s">
        <v>485</v>
      </c>
      <c r="AP33" s="303" t="s">
        <v>485</v>
      </c>
      <c r="AQ33" s="304" t="s">
        <v>485</v>
      </c>
      <c r="AR33" s="305" t="s">
        <v>485</v>
      </c>
    </row>
    <row r="34" spans="1:1 37:44" ht="27" customHeight="1">
      <c r="A34" s="259"/>
      <c r="AK34" s="1117" t="s">
        <v>501</v>
      </c>
      <c r="AL34" s="1118"/>
      <c r="AM34" s="1118"/>
      <c r="AN34" s="1119"/>
      <c r="AO34" s="303" t="s">
        <v>485</v>
      </c>
      <c r="AP34" s="303" t="s">
        <v>485</v>
      </c>
      <c r="AQ34" s="304" t="s">
        <v>485</v>
      </c>
      <c r="AR34" s="305" t="s">
        <v>485</v>
      </c>
    </row>
    <row r="35" spans="1:1 37:44" ht="27" customHeight="1">
      <c r="A35" s="259"/>
      <c r="AK35" s="1117" t="s">
        <v>502</v>
      </c>
      <c r="AL35" s="1118"/>
      <c r="AM35" s="1118"/>
      <c r="AN35" s="1119"/>
      <c r="AO35" s="303">
        <v>290000</v>
      </c>
      <c r="AP35" s="303">
        <v>31389</v>
      </c>
      <c r="AQ35" s="304">
        <v>18581</v>
      </c>
      <c r="AR35" s="305">
        <v>68.900000000000006</v>
      </c>
    </row>
    <row r="36" spans="1:1 37:44" ht="27" customHeight="1">
      <c r="A36" s="259"/>
      <c r="AK36" s="1117" t="s">
        <v>503</v>
      </c>
      <c r="AL36" s="1118"/>
      <c r="AM36" s="1118"/>
      <c r="AN36" s="1119"/>
      <c r="AO36" s="303">
        <v>27218</v>
      </c>
      <c r="AP36" s="303">
        <v>2946</v>
      </c>
      <c r="AQ36" s="304">
        <v>4521</v>
      </c>
      <c r="AR36" s="305">
        <v>-34.799999999999997</v>
      </c>
    </row>
    <row r="37" spans="1:1 37:44" ht="13.5" customHeight="1">
      <c r="A37" s="259"/>
      <c r="AK37" s="1117" t="s">
        <v>504</v>
      </c>
      <c r="AL37" s="1118"/>
      <c r="AM37" s="1118"/>
      <c r="AN37" s="1119"/>
      <c r="AO37" s="303">
        <v>4266</v>
      </c>
      <c r="AP37" s="303">
        <v>462</v>
      </c>
      <c r="AQ37" s="304">
        <v>983</v>
      </c>
      <c r="AR37" s="305">
        <v>-53</v>
      </c>
    </row>
    <row r="38" spans="1:1 37:45" ht="27" customHeight="1">
      <c r="A38" s="259"/>
      <c r="AK38" s="1120" t="s">
        <v>505</v>
      </c>
      <c r="AL38" s="1121"/>
      <c r="AM38" s="1121"/>
      <c r="AN38" s="1122"/>
      <c r="AO38" s="306" t="s">
        <v>485</v>
      </c>
      <c r="AP38" s="306" t="s">
        <v>485</v>
      </c>
      <c r="AQ38" s="307">
        <v>20</v>
      </c>
      <c r="AR38" s="295" t="s">
        <v>485</v>
      </c>
      <c r="AS38" s="302"/>
    </row>
    <row r="39" spans="1:1 37:45" ht="13.5">
      <c r="A39" s="259"/>
      <c r="AK39" s="1120" t="s">
        <v>506</v>
      </c>
      <c r="AL39" s="1121"/>
      <c r="AM39" s="1121"/>
      <c r="AN39" s="1122"/>
      <c r="AO39" s="303" t="s">
        <v>485</v>
      </c>
      <c r="AP39" s="303" t="s">
        <v>485</v>
      </c>
      <c r="AQ39" s="304">
        <v>-4212</v>
      </c>
      <c r="AR39" s="305" t="s">
        <v>485</v>
      </c>
      <c r="AS39" s="302"/>
    </row>
    <row r="40" spans="1:1 37:45" ht="27" customHeight="1">
      <c r="A40" s="259"/>
      <c r="AK40" s="1117" t="s">
        <v>507</v>
      </c>
      <c r="AL40" s="1118"/>
      <c r="AM40" s="1118"/>
      <c r="AN40" s="1119"/>
      <c r="AO40" s="303">
        <v>-567752</v>
      </c>
      <c r="AP40" s="303">
        <v>-61452</v>
      </c>
      <c r="AQ40" s="304">
        <v>-70783</v>
      </c>
      <c r="AR40" s="305">
        <v>-13.199999999999999</v>
      </c>
      <c r="AS40" s="302"/>
    </row>
    <row r="41" spans="1:1 37:45" ht="13.5">
      <c r="A41" s="259"/>
      <c r="AK41" s="1123" t="s">
        <v>287</v>
      </c>
      <c r="AL41" s="1124"/>
      <c r="AM41" s="1124"/>
      <c r="AN41" s="1125"/>
      <c r="AO41" s="303">
        <v>378448</v>
      </c>
      <c r="AP41" s="303">
        <v>40962</v>
      </c>
      <c r="AQ41" s="304">
        <v>35432</v>
      </c>
      <c r="AR41" s="305">
        <v>15.6</v>
      </c>
      <c r="AS41" s="302"/>
    </row>
    <row r="42" spans="1:1 37:45" ht="13.5">
      <c r="A42" s="259"/>
      <c r="AK42" s="308"/>
      <c r="AQ42" s="280"/>
      <c r="AR42" s="280"/>
      <c r="AS42" s="302"/>
    </row>
    <row r="43" spans="1:1 42:45" ht="13.5">
      <c r="A43" s="259"/>
      <c r="AP43" s="309"/>
      <c r="AQ43" s="280"/>
      <c r="AS43" s="302"/>
    </row>
    <row r="44" spans="1:1 43:43" ht="13.5">
      <c r="A44" s="259"/>
      <c r="AQ44" s="280"/>
    </row>
    <row r="45" spans="1:46" ht="13.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1" ht="17.25" customHeight="1">
      <c r="A47" s="312" t="s">
        <v>508</v>
      </c>
    </row>
    <row r="48" spans="1:1 37:44" ht="13.5">
      <c r="A48" s="259"/>
      <c r="AK48" s="313" t="s">
        <v>509</v>
      </c>
      <c r="AL48" s="313"/>
      <c r="AM48" s="313"/>
      <c r="AN48" s="313"/>
      <c r="AO48" s="313"/>
      <c r="AP48" s="313"/>
      <c r="AQ48" s="314"/>
      <c r="AR48" s="313"/>
    </row>
    <row r="49" spans="1:1 37:44" ht="13.5" customHeight="1">
      <c r="A49" s="259"/>
      <c r="AK49" s="315"/>
      <c r="AL49" s="316"/>
      <c r="AM49" s="1112" t="s">
        <v>477</v>
      </c>
      <c r="AN49" s="1114" t="s">
        <v>510</v>
      </c>
      <c r="AO49" s="1115"/>
      <c r="AP49" s="1115"/>
      <c r="AQ49" s="1115"/>
      <c r="AR49" s="1116"/>
    </row>
    <row r="50" spans="1:1 37:44" ht="13.5">
      <c r="A50" s="259"/>
      <c r="AK50" s="317"/>
      <c r="AL50" s="318"/>
      <c r="AM50" s="1113"/>
      <c r="AN50" s="319" t="s">
        <v>511</v>
      </c>
      <c r="AO50" s="320" t="s">
        <v>512</v>
      </c>
      <c r="AP50" s="321" t="s">
        <v>513</v>
      </c>
      <c r="AQ50" s="322" t="s">
        <v>514</v>
      </c>
      <c r="AR50" s="323" t="s">
        <v>515</v>
      </c>
    </row>
    <row r="51" spans="1:1 37:44" ht="13.5">
      <c r="A51" s="259"/>
      <c r="AK51" s="315" t="s">
        <v>516</v>
      </c>
      <c r="AL51" s="316"/>
      <c r="AM51" s="324">
        <v>1600050</v>
      </c>
      <c r="AN51" s="325">
        <v>163521</v>
      </c>
      <c r="AO51" s="326">
        <v>10.9</v>
      </c>
      <c r="AP51" s="327">
        <v>145139</v>
      </c>
      <c r="AQ51" s="328">
        <v>19.5</v>
      </c>
      <c r="AR51" s="329">
        <v>-8.5999999999999996</v>
      </c>
    </row>
    <row r="52" spans="1:1 37:44" ht="13.5">
      <c r="A52" s="259"/>
      <c r="AK52" s="330"/>
      <c r="AL52" s="331" t="s">
        <v>517</v>
      </c>
      <c r="AM52" s="332">
        <v>323541</v>
      </c>
      <c r="AN52" s="333">
        <v>33065</v>
      </c>
      <c r="AO52" s="334">
        <v>-19.5</v>
      </c>
      <c r="AP52" s="335">
        <v>83762</v>
      </c>
      <c r="AQ52" s="336">
        <v>33.100000000000001</v>
      </c>
      <c r="AR52" s="337">
        <v>-52.600000000000001</v>
      </c>
    </row>
    <row r="53" spans="1:1 37:44" ht="13.5">
      <c r="A53" s="259"/>
      <c r="AK53" s="315" t="s">
        <v>518</v>
      </c>
      <c r="AL53" s="316"/>
      <c r="AM53" s="324">
        <v>589592</v>
      </c>
      <c r="AN53" s="325">
        <v>60845</v>
      </c>
      <c r="AO53" s="326">
        <v>-62.799999999999997</v>
      </c>
      <c r="AP53" s="327">
        <v>125391</v>
      </c>
      <c r="AQ53" s="328">
        <v>-13.6</v>
      </c>
      <c r="AR53" s="329">
        <v>-49.200000000000003</v>
      </c>
    </row>
    <row r="54" spans="1:1 37:44" ht="13.5">
      <c r="A54" s="259"/>
      <c r="AK54" s="330"/>
      <c r="AL54" s="331" t="s">
        <v>517</v>
      </c>
      <c r="AM54" s="332">
        <v>237684</v>
      </c>
      <c r="AN54" s="333">
        <v>24529</v>
      </c>
      <c r="AO54" s="334">
        <v>-25.800000000000001</v>
      </c>
      <c r="AP54" s="335">
        <v>68516</v>
      </c>
      <c r="AQ54" s="336">
        <v>-18.199999999999999</v>
      </c>
      <c r="AR54" s="337">
        <v>-7.5999999999999996</v>
      </c>
    </row>
    <row r="55" spans="1:1 37:44" ht="13.5">
      <c r="A55" s="259"/>
      <c r="AK55" s="315" t="s">
        <v>519</v>
      </c>
      <c r="AL55" s="316"/>
      <c r="AM55" s="324">
        <v>347964</v>
      </c>
      <c r="AN55" s="325">
        <v>36409</v>
      </c>
      <c r="AO55" s="326">
        <v>-40.200000000000003</v>
      </c>
      <c r="AP55" s="327">
        <v>138402</v>
      </c>
      <c r="AQ55" s="328">
        <v>10.4</v>
      </c>
      <c r="AR55" s="329">
        <v>-50.600000000000001</v>
      </c>
    </row>
    <row r="56" spans="1:1 37:44" ht="13.5">
      <c r="A56" s="259"/>
      <c r="AK56" s="330"/>
      <c r="AL56" s="331" t="s">
        <v>517</v>
      </c>
      <c r="AM56" s="332">
        <v>227019</v>
      </c>
      <c r="AN56" s="333">
        <v>23754</v>
      </c>
      <c r="AO56" s="334">
        <v>-3.2000000000000002</v>
      </c>
      <c r="AP56" s="335">
        <v>70652</v>
      </c>
      <c r="AQ56" s="336">
        <v>3.1000000000000001</v>
      </c>
      <c r="AR56" s="337">
        <v>-6.2999999999999998</v>
      </c>
    </row>
    <row r="57" spans="1:1 37:44" ht="13.5">
      <c r="A57" s="259"/>
      <c r="AK57" s="315" t="s">
        <v>520</v>
      </c>
      <c r="AL57" s="316"/>
      <c r="AM57" s="324">
        <v>278308</v>
      </c>
      <c r="AN57" s="325">
        <v>29667</v>
      </c>
      <c r="AO57" s="326">
        <v>-18.5</v>
      </c>
      <c r="AP57" s="327">
        <v>146367</v>
      </c>
      <c r="AQ57" s="328">
        <v>5.7999999999999998</v>
      </c>
      <c r="AR57" s="329">
        <v>-24.300000000000001</v>
      </c>
    </row>
    <row r="58" spans="1:1 37:44" ht="13.5">
      <c r="A58" s="259"/>
      <c r="AK58" s="330"/>
      <c r="AL58" s="331" t="s">
        <v>517</v>
      </c>
      <c r="AM58" s="332">
        <v>129740</v>
      </c>
      <c r="AN58" s="333">
        <v>13830</v>
      </c>
      <c r="AO58" s="334">
        <v>-41.799999999999997</v>
      </c>
      <c r="AP58" s="335">
        <v>79441</v>
      </c>
      <c r="AQ58" s="336">
        <v>12.4</v>
      </c>
      <c r="AR58" s="337">
        <v>-54.200000000000003</v>
      </c>
    </row>
    <row r="59" spans="1:1 37:44" ht="13.5">
      <c r="A59" s="259"/>
      <c r="AK59" s="315" t="s">
        <v>521</v>
      </c>
      <c r="AL59" s="316"/>
      <c r="AM59" s="324">
        <v>225590</v>
      </c>
      <c r="AN59" s="325">
        <v>24417</v>
      </c>
      <c r="AO59" s="326">
        <v>-17.699999999999999</v>
      </c>
      <c r="AP59" s="327">
        <v>165181</v>
      </c>
      <c r="AQ59" s="328">
        <v>12.9</v>
      </c>
      <c r="AR59" s="329">
        <v>-30.600000000000001</v>
      </c>
    </row>
    <row r="60" spans="1:1 37:44" ht="13.5">
      <c r="A60" s="259"/>
      <c r="AK60" s="330"/>
      <c r="AL60" s="331" t="s">
        <v>517</v>
      </c>
      <c r="AM60" s="332">
        <v>120719</v>
      </c>
      <c r="AN60" s="333">
        <v>13066</v>
      </c>
      <c r="AO60" s="334">
        <v>-5.5</v>
      </c>
      <c r="AP60" s="335">
        <v>82246</v>
      </c>
      <c r="AQ60" s="336">
        <v>3.5</v>
      </c>
      <c r="AR60" s="337">
        <v>-9</v>
      </c>
    </row>
    <row r="61" spans="1:1 37:44" ht="13.5">
      <c r="A61" s="259"/>
      <c r="AK61" s="315" t="s">
        <v>522</v>
      </c>
      <c r="AL61" s="338"/>
      <c r="AM61" s="324">
        <v>608301</v>
      </c>
      <c r="AN61" s="325">
        <v>62972</v>
      </c>
      <c r="AO61" s="326">
        <v>-25.699999999999999</v>
      </c>
      <c r="AP61" s="327">
        <v>144096</v>
      </c>
      <c r="AQ61" s="339">
        <v>7</v>
      </c>
      <c r="AR61" s="329">
        <v>-32.700000000000003</v>
      </c>
    </row>
    <row r="62" spans="1:1 37:44" ht="13.5">
      <c r="A62" s="259"/>
      <c r="AK62" s="330"/>
      <c r="AL62" s="331" t="s">
        <v>517</v>
      </c>
      <c r="AM62" s="332">
        <v>207741</v>
      </c>
      <c r="AN62" s="333">
        <v>21649</v>
      </c>
      <c r="AO62" s="334">
        <v>-19.199999999999999</v>
      </c>
      <c r="AP62" s="335">
        <v>76923</v>
      </c>
      <c r="AQ62" s="336">
        <v>6.7999999999999998</v>
      </c>
      <c r="AR62" s="337">
        <v>-26</v>
      </c>
    </row>
    <row r="63" spans="1:1" ht="13.5">
      <c r="A63" s="259"/>
    </row>
    <row r="64" spans="1:1" ht="13.5">
      <c r="A64" s="259"/>
    </row>
    <row r="65" spans="1:1" ht="13.5">
      <c r="A65" s="259"/>
    </row>
    <row r="66" spans="1:45" ht="13.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45:46" ht="13.5" customHeight="1" hidden="1">
      <c r="AS67" s="255"/>
      <c r="AT67" s="255"/>
    </row>
    <row r="70" ht="13.5" hidden="1"/>
    <row r="71" ht="13.5" hidden="1"/>
    <row r="72" ht="13.5" hidden="1"/>
    <row r="73" ht="13.5" hidden="1"/>
  </sheetData>
  <sheetProtection algorithmName="SHA-512" hashValue="QOQa9JI6QgV2jXQoFITMgVZ1yNV1ghKwSEhHipVDHUt8+dSScvCXHVPq9IHkquC1SNDRUa7Z9iuuhSdRt0tjdw==" saltValue="iDagGY5hxRb2/Bxc645F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rintOptions horizontalCentered="1"/>
  <pageMargins left="0.393700787401575" right="0.196850393700787" top="0.393700787401575" bottom="0.31496062992126" header="0.511811023622047" footer="0"/>
  <pageSetup orientation="landscape" paperSize="9" scale="60"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U121"/>
  <sheetViews>
    <sheetView showGridLines="0" zoomScaleSheetLayoutView="55" workbookViewId="0" topLeftCell="A1"/>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2 111:111" ht="13.5">
      <c r="B2" s="253"/>
      <c r="DG2" s="253"/>
    </row>
    <row r="3" spans="3:125" ht="13.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ht="13.5"/>
    <row r="5" ht="13.5"/>
    <row r="6" ht="13.5"/>
    <row r="7" ht="13.5"/>
    <row r="8" ht="13.5"/>
    <row r="9" spans="125:125" ht="13.5">
      <c r="DU9" s="253"/>
    </row>
    <row r="10" ht="13.5"/>
    <row r="11" ht="13.5"/>
    <row r="12" ht="13.5"/>
    <row r="13" ht="13.5"/>
    <row r="14" ht="13.5"/>
    <row r="15" ht="13.5"/>
    <row r="16" ht="13.5"/>
    <row r="17" spans="125:125" ht="13.5">
      <c r="DU17" s="253"/>
    </row>
    <row r="18" ht="13.5"/>
    <row r="19" ht="13.5"/>
    <row r="20" spans="125:125" ht="13.5">
      <c r="DU20" s="253"/>
    </row>
    <row r="21" spans="125:125" ht="13.5">
      <c r="DU21" s="253"/>
    </row>
    <row r="22" ht="13.5"/>
    <row r="23" ht="13.5"/>
    <row r="24" ht="13.5"/>
    <row r="25" ht="13.5"/>
    <row r="26" ht="13.5"/>
    <row r="27" ht="13.5"/>
    <row r="28" spans="125:125" ht="13.5">
      <c r="DU28" s="253"/>
    </row>
    <row r="29" ht="13.5"/>
    <row r="30" ht="13.5"/>
    <row r="31" ht="13.5"/>
    <row r="32" ht="13.5"/>
    <row r="33" spans="2:9" ht="13.5">
      <c r="B33" s="253"/>
      <c r="G33" s="253"/>
      <c r="I33" s="253"/>
    </row>
    <row r="34" spans="3:16 109:112" ht="13.5">
      <c r="C34" s="253"/>
      <c r="P34" s="253"/>
      <c r="DE34" s="253"/>
      <c r="DH34" s="253"/>
    </row>
    <row r="35" spans="4:5 111:125" ht="13.5">
      <c r="D35" s="253"/>
      <c r="E35" s="253"/>
      <c r="DG35" s="253"/>
      <c r="DJ35" s="253"/>
      <c r="DP35" s="253"/>
      <c r="DQ35" s="253"/>
      <c r="DR35" s="253"/>
      <c r="DS35" s="253"/>
      <c r="DT35" s="253"/>
      <c r="DU35" s="253"/>
    </row>
    <row r="36" spans="6:125" ht="13.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125:125" ht="13.5">
      <c r="DU37" s="253"/>
    </row>
    <row r="38" spans="124:125" ht="13.5">
      <c r="DT38" s="253"/>
      <c r="DU38" s="253"/>
    </row>
    <row r="39" ht="13.5"/>
    <row r="40" spans="112:112" ht="13.5">
      <c r="DH40" s="253"/>
    </row>
    <row r="41" spans="109:109" ht="13.5">
      <c r="DE41" s="253"/>
    </row>
    <row r="42" spans="111:114" ht="13.5">
      <c r="DG42" s="253"/>
      <c r="DJ42" s="253"/>
    </row>
    <row r="43" spans="17:125" ht="13.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125:125" ht="13.5">
      <c r="DU44" s="253"/>
    </row>
    <row r="45" ht="13.5"/>
    <row r="46" ht="13.5"/>
    <row r="47" ht="13.5"/>
    <row r="48" spans="124:125" ht="13.5">
      <c r="DT48" s="253"/>
      <c r="DU48" s="253"/>
    </row>
    <row r="49" spans="125:125" ht="13.5">
      <c r="DU49" s="253"/>
    </row>
    <row r="50" spans="125:125" ht="13.5">
      <c r="DU50" s="253"/>
    </row>
    <row r="51" spans="120:125" ht="13.5">
      <c r="DP51" s="253"/>
      <c r="DQ51" s="253"/>
      <c r="DR51" s="253"/>
      <c r="DS51" s="253"/>
      <c r="DT51" s="253"/>
      <c r="DU51" s="253"/>
    </row>
    <row r="52" ht="13.5"/>
    <row r="53" ht="13.5"/>
    <row r="54" spans="125:125" ht="13.5">
      <c r="DU54" s="253"/>
    </row>
    <row r="55" ht="13.5"/>
    <row r="56" ht="13.5"/>
    <row r="57" ht="13.5"/>
    <row r="58" spans="125:125" ht="13.5">
      <c r="DU58" s="253"/>
    </row>
    <row r="59" ht="13.5"/>
    <row r="60" ht="13.5"/>
    <row r="61" ht="13.5"/>
    <row r="62" ht="13.5"/>
    <row r="63" spans="125:125" ht="13.5">
      <c r="DU63" s="253"/>
    </row>
    <row r="64" spans="124:125" ht="13.5">
      <c r="DT64" s="253"/>
      <c r="DU64" s="253"/>
    </row>
    <row r="65" ht="13.5"/>
    <row r="66" ht="13.5"/>
    <row r="67" ht="13.5"/>
    <row r="68" ht="13.5"/>
    <row r="69" spans="123:125" ht="13.5">
      <c r="DS69" s="253"/>
      <c r="DT69" s="253"/>
      <c r="DU69" s="253"/>
    </row>
    <row r="70" ht="13.5"/>
    <row r="71" ht="13.5"/>
    <row r="72" ht="13.5"/>
    <row r="73" ht="13.5"/>
    <row r="74" ht="13.5"/>
    <row r="75" ht="13.5"/>
    <row r="76" ht="13.5"/>
    <row r="77" ht="13.5"/>
    <row r="78" ht="13.5"/>
    <row r="79" ht="13.5"/>
    <row r="80" ht="13.5"/>
    <row r="81" ht="13.5"/>
    <row r="82" spans="116:116" ht="13.5">
      <c r="DL82" s="253"/>
    </row>
    <row r="83" spans="117:125" ht="13.5">
      <c r="DM83" s="253"/>
      <c r="DN83" s="253"/>
      <c r="DO83" s="253"/>
      <c r="DP83" s="253"/>
      <c r="DQ83" s="253"/>
      <c r="DR83" s="253"/>
      <c r="DS83" s="253"/>
      <c r="DT83" s="253"/>
      <c r="DU83" s="253"/>
    </row>
    <row r="84" ht="13.5"/>
    <row r="85" ht="13.5"/>
    <row r="86" ht="13.5"/>
    <row r="87" ht="13.5"/>
    <row r="88" spans="125:125" ht="13.5">
      <c r="DU88" s="253"/>
    </row>
    <row r="89" ht="13.5"/>
    <row r="90" ht="13.5"/>
    <row r="91" ht="13.5"/>
    <row r="92" ht="13.5" customHeight="1"/>
    <row r="93" ht="13.5" customHeight="1"/>
    <row r="94" spans="123:125" ht="13.5" customHeight="1">
      <c r="DS94" s="253"/>
      <c r="DT94" s="253"/>
      <c r="DU94" s="253"/>
    </row>
    <row r="95" spans="125:125" ht="13.5" customHeight="1">
      <c r="DU95" s="253"/>
    </row>
    <row r="96" ht="13.5" customHeight="1"/>
    <row r="97" ht="13.5" customHeight="1"/>
    <row r="98" ht="13.5" customHeight="1"/>
    <row r="99" ht="13.5" customHeight="1"/>
    <row r="100" ht="13.5" customHeight="1"/>
    <row r="101" spans="125:125" ht="13.5" customHeight="1">
      <c r="DU101" s="253"/>
    </row>
    <row r="102" ht="13.5" customHeight="1"/>
    <row r="103" ht="13.5" customHeight="1"/>
    <row r="104" spans="124:125" ht="13.5" customHeight="1">
      <c r="DT104" s="253"/>
      <c r="DU104" s="253"/>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3" t="s">
        <v>474</v>
      </c>
    </row>
    <row r="121" spans="125:125" ht="13.5" customHeight="1" hidden="1">
      <c r="DU121" s="253"/>
    </row>
  </sheetData>
  <sheetProtection algorithmName="SHA-512" hashValue="7Li2I50PgZcMBgoro5Z3Ir90Br6TD54nE0yz/TRIS8hnuzarYeTKmevV5+rVlLB+HLsvbjoWXfwnP5UJ0UDG3Q==" saltValue="72e0QA/hF7pC5ZMvJnua6w=="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U116"/>
  <sheetViews>
    <sheetView showGridLines="0" zoomScaleSheetLayoutView="55" workbookViewId="0" topLeftCell="A1">
      <selection pane="topLeft" activeCell="BJ97" sqref="BJ97"/>
    </sheetView>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20" ht="13.5">
      <c r="B2" s="253"/>
      <c r="T2" s="253"/>
    </row>
    <row r="3" spans="3:125" ht="13.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ht="13.5"/>
    <row r="5" ht="13.5"/>
    <row r="6" ht="13.5"/>
    <row r="7" ht="13.5"/>
    <row r="8" ht="13.5"/>
    <row r="9" ht="13.5"/>
    <row r="10" ht="13.5"/>
    <row r="11" ht="13.5"/>
    <row r="12" ht="13.5"/>
    <row r="13" ht="13.5"/>
    <row r="14" ht="13.5"/>
    <row r="15" ht="13.5"/>
    <row r="16" ht="13.5"/>
    <row r="17" ht="13.5"/>
    <row r="18" ht="13.5"/>
    <row r="19" ht="13.5"/>
    <row r="20" ht="13.5"/>
    <row r="21" ht="13.5"/>
    <row r="22" ht="13.5"/>
    <row r="23" ht="13.5"/>
    <row r="24" ht="13.5"/>
    <row r="25" ht="13.5"/>
    <row r="26" ht="13.5"/>
    <row r="27" ht="13.5"/>
    <row r="28" ht="13.5"/>
    <row r="29" ht="13.5"/>
    <row r="30" ht="13.5"/>
    <row r="31" ht="13.5"/>
    <row r="32" ht="13.5"/>
    <row r="33" spans="2:9" ht="13.5">
      <c r="B33" s="253"/>
      <c r="G33" s="253"/>
      <c r="I33" s="253"/>
    </row>
    <row r="34" spans="3:21" ht="13.5">
      <c r="C34" s="253"/>
      <c r="P34" s="253"/>
      <c r="R34" s="253"/>
      <c r="U34" s="253"/>
    </row>
    <row r="35" spans="4:125" ht="13.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6:22" ht="13.5">
      <c r="F36" s="253"/>
      <c r="H36" s="253"/>
      <c r="J36" s="253"/>
      <c r="K36" s="253"/>
      <c r="L36" s="253"/>
      <c r="M36" s="253"/>
      <c r="N36" s="253"/>
      <c r="O36" s="253"/>
      <c r="Q36" s="253"/>
      <c r="S36" s="253"/>
      <c r="V36" s="253"/>
    </row>
    <row r="37" ht="13.5"/>
    <row r="38" ht="13.5"/>
    <row r="39" ht="13.5"/>
    <row r="40" spans="21:21" ht="13.5">
      <c r="U40" s="253"/>
    </row>
    <row r="41" spans="18:18" ht="13.5">
      <c r="R41" s="253"/>
    </row>
    <row r="42" spans="20:125" ht="13.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17:22" ht="13.5">
      <c r="Q43" s="253"/>
      <c r="S43" s="253"/>
      <c r="V43" s="253"/>
    </row>
    <row r="44" ht="13.5"/>
    <row r="45" ht="13.5"/>
    <row r="46" ht="13.5"/>
    <row r="47" ht="13.5"/>
    <row r="48"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4" t="s">
        <v>474</v>
      </c>
    </row>
  </sheetData>
  <sheetProtection algorithmName="SHA-512" hashValue="zvMHHNo4wuS2jVULNDTO2u7iCTRQq9n53M9sFZ4qbcvpDrl4Qhu6IKYqMhII0/F/E0v4pK7R+vEiwPu8p78q5g==" saltValue="OrLlZHMImfi6r/3hAiEBpg==" spinCount="100000" sheet="1" objects="1" scenarios="1"/>
  <printOptions horizontalCentered="1" verticalCentered="1"/>
  <pageMargins left="0" right="0" top="0.196850393700787" bottom="0" header="0.393700787401575" footer="0"/>
  <pageSetup horizontalDpi="300" verticalDpi="300" orientation="landscape" paperSize="9" scale="38"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45:J49"/>
  <sheetViews>
    <sheetView showGridLines="0" zoomScaleSheetLayoutView="100" workbookViewId="0" topLeftCell="A4">
      <selection pane="topLeft" activeCell="F46" sqref="F45:F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26" t="s">
        <v>3</v>
      </c>
      <c r="D47" s="1126"/>
      <c r="E47" s="1127"/>
      <c r="F47" s="11">
        <v>13.810000000000001</v>
      </c>
      <c r="G47" s="12">
        <v>14.33</v>
      </c>
      <c r="H47" s="12">
        <v>13.84</v>
      </c>
      <c r="I47" s="12">
        <v>14.82</v>
      </c>
      <c r="J47" s="13">
        <v>15.49</v>
      </c>
    </row>
    <row r="48" spans="2:10" ht="57.75" customHeight="1">
      <c r="B48" s="14"/>
      <c r="C48" s="1128" t="s">
        <v>4</v>
      </c>
      <c r="D48" s="1128"/>
      <c r="E48" s="1129"/>
      <c r="F48" s="15">
        <v>2.5499999999999998</v>
      </c>
      <c r="G48" s="16">
        <v>1.3999999999999999</v>
      </c>
      <c r="H48" s="16">
        <v>1.6000000000000001</v>
      </c>
      <c r="I48" s="16">
        <v>1.77</v>
      </c>
      <c r="J48" s="17">
        <v>1.5600000000000001</v>
      </c>
    </row>
    <row r="49" spans="2:10" ht="57.75" customHeight="1" thickBot="1">
      <c r="B49" s="18"/>
      <c r="C49" s="1130" t="s">
        <v>5</v>
      </c>
      <c r="D49" s="1130"/>
      <c r="E49" s="1131"/>
      <c r="F49" s="19" t="s">
        <v>529</v>
      </c>
      <c r="G49" s="20" t="s">
        <v>530</v>
      </c>
      <c r="H49" s="20">
        <v>0.31</v>
      </c>
      <c r="I49" s="20">
        <v>3.3799999999999999</v>
      </c>
      <c r="J49" s="21" t="s">
        <v>531</v>
      </c>
    </row>
    <row r="50" ht="13.5"/>
  </sheetData>
  <sheetProtection algorithmName="SHA-512" hashValue="pF5JLRxIVdw8f6Ro0YMxSSU5CFJQqW58fKDyivYzO1ieZphKRo/+qguHhyAYTDjhQKsK2GIu1dujCMh5KfTf3Q==" saltValue="yfIKpTqiD9aR2PWWod8BXA==" spinCount="100000"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2"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topLeftCell="A1">
      <selection pane="topLeft" activeCell="C37" sqref="C37:E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36" t="s">
        <v>532</v>
      </c>
      <c r="D34" s="1136"/>
      <c r="E34" s="1137"/>
      <c r="F34" s="32">
        <v>20.469999999999999</v>
      </c>
      <c r="G34" s="33">
        <v>21.550000000000001</v>
      </c>
      <c r="H34" s="33">
        <v>22.600000000000001</v>
      </c>
      <c r="I34" s="33">
        <v>22.739999999999998</v>
      </c>
      <c r="J34" s="34">
        <v>25.02</v>
      </c>
      <c r="K34" s="22"/>
      <c r="L34" s="22"/>
      <c r="M34" s="22"/>
      <c r="N34" s="22"/>
      <c r="O34" s="22"/>
      <c r="P34" s="22"/>
    </row>
    <row r="35" spans="1:16" ht="39" customHeight="1">
      <c r="A35" s="22"/>
      <c r="B35" s="35"/>
      <c r="C35" s="1132" t="s">
        <v>533</v>
      </c>
      <c r="D35" s="1132"/>
      <c r="E35" s="1133"/>
      <c r="F35" s="36" t="s">
        <v>485</v>
      </c>
      <c r="G35" s="37">
        <v>0.69999999999999996</v>
      </c>
      <c r="H35" s="37">
        <v>1.6000000000000001</v>
      </c>
      <c r="I35" s="37">
        <v>2.4399999999999999</v>
      </c>
      <c r="J35" s="38">
        <v>1.99</v>
      </c>
      <c r="K35" s="22"/>
      <c r="L35" s="22"/>
      <c r="M35" s="22"/>
      <c r="N35" s="22"/>
      <c r="O35" s="22"/>
      <c r="P35" s="22"/>
    </row>
    <row r="36" spans="1:16" ht="39" customHeight="1">
      <c r="A36" s="22"/>
      <c r="B36" s="35"/>
      <c r="C36" s="1132" t="s">
        <v>534</v>
      </c>
      <c r="D36" s="1132"/>
      <c r="E36" s="1133"/>
      <c r="F36" s="36">
        <v>2.3500000000000001</v>
      </c>
      <c r="G36" s="37">
        <v>1.21</v>
      </c>
      <c r="H36" s="37">
        <v>1.4299999999999999</v>
      </c>
      <c r="I36" s="37">
        <v>1.6000000000000001</v>
      </c>
      <c r="J36" s="38">
        <v>1.3899999999999999</v>
      </c>
      <c r="K36" s="22"/>
      <c r="L36" s="22"/>
      <c r="M36" s="22"/>
      <c r="N36" s="22"/>
      <c r="O36" s="22"/>
      <c r="P36" s="22"/>
    </row>
    <row r="37" spans="1:16" ht="39" customHeight="1">
      <c r="A37" s="22"/>
      <c r="B37" s="35"/>
      <c r="C37" s="1132" t="s">
        <v>535</v>
      </c>
      <c r="D37" s="1132"/>
      <c r="E37" s="1133"/>
      <c r="F37" s="36">
        <v>0.16</v>
      </c>
      <c r="G37" s="37">
        <v>0.10000000000000001</v>
      </c>
      <c r="H37" s="37">
        <v>0.29999999999999999</v>
      </c>
      <c r="I37" s="37">
        <v>0.31</v>
      </c>
      <c r="J37" s="38">
        <v>0.26000000000000001</v>
      </c>
      <c r="K37" s="22"/>
      <c r="L37" s="22"/>
      <c r="M37" s="22"/>
      <c r="N37" s="22"/>
      <c r="O37" s="22"/>
      <c r="P37" s="22"/>
    </row>
    <row r="38" spans="1:16" ht="39" customHeight="1">
      <c r="A38" s="22"/>
      <c r="B38" s="35"/>
      <c r="C38" s="1132" t="s">
        <v>536</v>
      </c>
      <c r="D38" s="1132"/>
      <c r="E38" s="1133"/>
      <c r="F38" s="36">
        <v>0.17999999999999999</v>
      </c>
      <c r="G38" s="37">
        <v>0.17999999999999999</v>
      </c>
      <c r="H38" s="37">
        <v>0.16</v>
      </c>
      <c r="I38" s="37">
        <v>0.17000000000000001</v>
      </c>
      <c r="J38" s="38">
        <v>0.16</v>
      </c>
      <c r="K38" s="22"/>
      <c r="L38" s="22"/>
      <c r="M38" s="22"/>
      <c r="N38" s="22"/>
      <c r="O38" s="22"/>
      <c r="P38" s="22"/>
    </row>
    <row r="39" spans="1:16" ht="39" customHeight="1">
      <c r="A39" s="22"/>
      <c r="B39" s="35"/>
      <c r="C39" s="1132" t="s">
        <v>537</v>
      </c>
      <c r="D39" s="1132"/>
      <c r="E39" s="1133"/>
      <c r="F39" s="36">
        <v>0</v>
      </c>
      <c r="G39" s="37">
        <v>0</v>
      </c>
      <c r="H39" s="37">
        <v>0</v>
      </c>
      <c r="I39" s="37">
        <v>0.01</v>
      </c>
      <c r="J39" s="38">
        <v>0.01</v>
      </c>
      <c r="K39" s="22"/>
      <c r="L39" s="22"/>
      <c r="M39" s="22"/>
      <c r="N39" s="22"/>
      <c r="O39" s="22"/>
      <c r="P39" s="22"/>
    </row>
    <row r="40" spans="1:16" ht="39" customHeight="1">
      <c r="A40" s="22"/>
      <c r="B40" s="35"/>
      <c r="C40" s="1132"/>
      <c r="D40" s="1132"/>
      <c r="E40" s="1133"/>
      <c r="F40" s="36"/>
      <c r="G40" s="37"/>
      <c r="H40" s="37"/>
      <c r="I40" s="37"/>
      <c r="J40" s="38"/>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c r="A43" s="22"/>
      <c r="B43" s="40"/>
      <c r="C43" s="1134" t="s">
        <v>539</v>
      </c>
      <c r="D43" s="1134"/>
      <c r="E43" s="1135"/>
      <c r="F43" s="41">
        <v>0.25</v>
      </c>
      <c r="G43" s="42">
        <v>0</v>
      </c>
      <c r="H43" s="42">
        <v>0</v>
      </c>
      <c r="I43" s="42">
        <v>0</v>
      </c>
      <c r="J43" s="43" t="s">
        <v>485</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oeS4zazOz8r6DpW90HXCvLi+/Gcebed6IfMLWzJg4WsCAX46ji5+jnDHS7eR0j5LzY+wI+3j6nrGxKNrEhJ+w==" saltValue="hZUqpvqKBuo2bGYaO6eU0g=="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59"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topLeftCell="A1">
      <selection pane="topLeft" activeCell="Q54" sqref="Q54"/>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c r="A45" s="46"/>
      <c r="B45" s="1138" t="s">
        <v>9</v>
      </c>
      <c r="C45" s="1139"/>
      <c r="D45" s="56"/>
      <c r="E45" s="1144" t="s">
        <v>10</v>
      </c>
      <c r="F45" s="1144"/>
      <c r="G45" s="1144"/>
      <c r="H45" s="1144"/>
      <c r="I45" s="1144"/>
      <c r="J45" s="1145"/>
      <c r="K45" s="57">
        <v>581</v>
      </c>
      <c r="L45" s="58">
        <v>594</v>
      </c>
      <c r="M45" s="58">
        <v>573</v>
      </c>
      <c r="N45" s="58">
        <v>607</v>
      </c>
      <c r="O45" s="59">
        <v>625</v>
      </c>
      <c r="P45" s="46"/>
      <c r="Q45" s="46"/>
      <c r="R45" s="46"/>
      <c r="S45" s="46"/>
      <c r="T45" s="46"/>
      <c r="U45" s="46"/>
    </row>
    <row r="46" spans="1:21" ht="30.75" customHeight="1">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c r="A48" s="46"/>
      <c r="B48" s="1140"/>
      <c r="C48" s="1141"/>
      <c r="D48" s="60"/>
      <c r="E48" s="1146" t="s">
        <v>13</v>
      </c>
      <c r="F48" s="1146"/>
      <c r="G48" s="1146"/>
      <c r="H48" s="1146"/>
      <c r="I48" s="1146"/>
      <c r="J48" s="1147"/>
      <c r="K48" s="61">
        <v>255</v>
      </c>
      <c r="L48" s="62">
        <v>252</v>
      </c>
      <c r="M48" s="62">
        <v>269</v>
      </c>
      <c r="N48" s="62">
        <v>294</v>
      </c>
      <c r="O48" s="63">
        <v>290</v>
      </c>
      <c r="P48" s="46"/>
      <c r="Q48" s="46"/>
      <c r="R48" s="46"/>
      <c r="S48" s="46"/>
      <c r="T48" s="46"/>
      <c r="U48" s="46"/>
    </row>
    <row r="49" spans="1:21" ht="30.75" customHeight="1">
      <c r="A49" s="46"/>
      <c r="B49" s="1140"/>
      <c r="C49" s="1141"/>
      <c r="D49" s="60"/>
      <c r="E49" s="1146" t="s">
        <v>14</v>
      </c>
      <c r="F49" s="1146"/>
      <c r="G49" s="1146"/>
      <c r="H49" s="1146"/>
      <c r="I49" s="1146"/>
      <c r="J49" s="1147"/>
      <c r="K49" s="61">
        <v>39</v>
      </c>
      <c r="L49" s="62">
        <v>35</v>
      </c>
      <c r="M49" s="62">
        <v>34</v>
      </c>
      <c r="N49" s="62">
        <v>36</v>
      </c>
      <c r="O49" s="63">
        <v>27</v>
      </c>
      <c r="P49" s="46"/>
      <c r="Q49" s="46"/>
      <c r="R49" s="46"/>
      <c r="S49" s="46"/>
      <c r="T49" s="46"/>
      <c r="U49" s="46"/>
    </row>
    <row r="50" spans="1:21" ht="30.75" customHeight="1">
      <c r="A50" s="46"/>
      <c r="B50" s="1140"/>
      <c r="C50" s="1141"/>
      <c r="D50" s="60"/>
      <c r="E50" s="1146" t="s">
        <v>15</v>
      </c>
      <c r="F50" s="1146"/>
      <c r="G50" s="1146"/>
      <c r="H50" s="1146"/>
      <c r="I50" s="1146"/>
      <c r="J50" s="1147"/>
      <c r="K50" s="61">
        <v>20</v>
      </c>
      <c r="L50" s="62">
        <v>16</v>
      </c>
      <c r="M50" s="62">
        <v>11</v>
      </c>
      <c r="N50" s="62">
        <v>4</v>
      </c>
      <c r="O50" s="63">
        <v>4</v>
      </c>
      <c r="P50" s="46"/>
      <c r="Q50" s="46"/>
      <c r="R50" s="46"/>
      <c r="S50" s="46"/>
      <c r="T50" s="46"/>
      <c r="U50" s="46"/>
    </row>
    <row r="51" spans="1:21" ht="30.75" customHeight="1">
      <c r="A51" s="46"/>
      <c r="B51" s="1142"/>
      <c r="C51" s="1143"/>
      <c r="D51" s="64"/>
      <c r="E51" s="1146" t="s">
        <v>16</v>
      </c>
      <c r="F51" s="1146"/>
      <c r="G51" s="1146"/>
      <c r="H51" s="1146"/>
      <c r="I51" s="1146"/>
      <c r="J51" s="1147"/>
      <c r="K51" s="61">
        <v>0</v>
      </c>
      <c r="L51" s="62" t="s">
        <v>485</v>
      </c>
      <c r="M51" s="62" t="s">
        <v>485</v>
      </c>
      <c r="N51" s="62" t="s">
        <v>485</v>
      </c>
      <c r="O51" s="63" t="s">
        <v>485</v>
      </c>
      <c r="P51" s="46"/>
      <c r="Q51" s="46"/>
      <c r="R51" s="46"/>
      <c r="S51" s="46"/>
      <c r="T51" s="46"/>
      <c r="U51" s="46"/>
    </row>
    <row r="52" spans="1:21" ht="30.75" customHeight="1">
      <c r="A52" s="46"/>
      <c r="B52" s="1148" t="s">
        <v>17</v>
      </c>
      <c r="C52" s="1149"/>
      <c r="D52" s="64"/>
      <c r="E52" s="1146" t="s">
        <v>18</v>
      </c>
      <c r="F52" s="1146"/>
      <c r="G52" s="1146"/>
      <c r="H52" s="1146"/>
      <c r="I52" s="1146"/>
      <c r="J52" s="1147"/>
      <c r="K52" s="61">
        <v>517</v>
      </c>
      <c r="L52" s="62">
        <v>541</v>
      </c>
      <c r="M52" s="62">
        <v>544</v>
      </c>
      <c r="N52" s="62">
        <v>559</v>
      </c>
      <c r="O52" s="63">
        <v>568</v>
      </c>
      <c r="P52" s="46"/>
      <c r="Q52" s="46"/>
      <c r="R52" s="46"/>
      <c r="S52" s="46"/>
      <c r="T52" s="46"/>
      <c r="U52" s="46"/>
    </row>
    <row r="53" spans="1:21" ht="30.75" customHeight="1" thickBot="1">
      <c r="A53" s="46"/>
      <c r="B53" s="1150" t="s">
        <v>19</v>
      </c>
      <c r="C53" s="1151"/>
      <c r="D53" s="65"/>
      <c r="E53" s="1152" t="s">
        <v>20</v>
      </c>
      <c r="F53" s="1152"/>
      <c r="G53" s="1152"/>
      <c r="H53" s="1152"/>
      <c r="I53" s="1152"/>
      <c r="J53" s="1153"/>
      <c r="K53" s="66">
        <v>378</v>
      </c>
      <c r="L53" s="67">
        <v>356</v>
      </c>
      <c r="M53" s="67">
        <v>343</v>
      </c>
      <c r="N53" s="67">
        <v>382</v>
      </c>
      <c r="O53" s="68">
        <v>378</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2:15" ht="31.5" customHeight="1">
      <c r="B58" s="1154" t="s">
        <v>24</v>
      </c>
      <c r="C58" s="1155"/>
      <c r="D58" s="1160" t="s">
        <v>25</v>
      </c>
      <c r="E58" s="1161"/>
      <c r="F58" s="1161"/>
      <c r="G58" s="1161"/>
      <c r="H58" s="1161"/>
      <c r="I58" s="1161"/>
      <c r="J58" s="1162"/>
      <c r="K58" s="81"/>
      <c r="L58" s="82"/>
      <c r="M58" s="82"/>
      <c r="N58" s="82"/>
      <c r="O58" s="83"/>
    </row>
    <row r="59" spans="2:15" ht="31.5" customHeight="1">
      <c r="B59" s="1156"/>
      <c r="C59" s="1157"/>
      <c r="D59" s="1163" t="s">
        <v>26</v>
      </c>
      <c r="E59" s="1164"/>
      <c r="F59" s="1164"/>
      <c r="G59" s="1164"/>
      <c r="H59" s="1164"/>
      <c r="I59" s="1164"/>
      <c r="J59" s="1165"/>
      <c r="K59" s="84"/>
      <c r="L59" s="85"/>
      <c r="M59" s="85"/>
      <c r="N59" s="85"/>
      <c r="O59" s="86"/>
    </row>
    <row r="60" spans="2:15" ht="31.5" customHeight="1" thickBot="1">
      <c r="B60" s="1158"/>
      <c r="C60" s="1159"/>
      <c r="D60" s="1166" t="s">
        <v>27</v>
      </c>
      <c r="E60" s="1167"/>
      <c r="F60" s="1167"/>
      <c r="G60" s="1167"/>
      <c r="H60" s="1167"/>
      <c r="I60" s="1167"/>
      <c r="J60" s="1168"/>
      <c r="K60" s="87"/>
      <c r="L60" s="88"/>
      <c r="M60" s="88"/>
      <c r="N60" s="88"/>
      <c r="O60" s="89"/>
    </row>
    <row r="61" spans="2:15" ht="24" customHeight="1">
      <c r="B61" s="90"/>
      <c r="C61" s="90"/>
      <c r="D61" s="91" t="s">
        <v>28</v>
      </c>
      <c r="E61" s="92"/>
      <c r="F61" s="92"/>
      <c r="G61" s="92"/>
      <c r="H61" s="92"/>
      <c r="I61" s="92"/>
      <c r="J61" s="92"/>
      <c r="K61" s="92"/>
      <c r="L61" s="92"/>
      <c r="M61" s="92"/>
      <c r="N61" s="92"/>
      <c r="O61" s="92"/>
    </row>
    <row r="62" spans="2:15"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4MaEo0j2u+sxX5cuZGi2oVn0GOpmb3Uvlea/xelF+qSqe+YbUhu4vX+0pk4DCO3Qrludv0/IER7P5MgFzoGHg==" saltValue="31XjQFNotkil893y+8MA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rintOptions horizontalCentered="1"/>
  <pageMargins left="0" right="0" top="0.196850393700787" bottom="0.236220472440945" header="0" footer="0"/>
  <pageSetup horizontalDpi="300" verticalDpi="300" orientation="landscape" paperSize="9" scale="51"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39:M54"/>
  <sheetViews>
    <sheetView showGridLines="0" zoomScaleSheetLayoutView="100" workbookViewId="0" topLeftCell="A1">
      <selection pane="topLeft" activeCell="M50" sqref="M50:M52"/>
    </sheetView>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95" t="s">
        <v>7</v>
      </c>
    </row>
    <row r="40" spans="2:13" ht="27.75" customHeight="1" thickBot="1">
      <c r="B40" s="96" t="s">
        <v>8</v>
      </c>
      <c r="C40" s="97"/>
      <c r="D40" s="97"/>
      <c r="E40" s="98"/>
      <c r="F40" s="98"/>
      <c r="G40" s="98"/>
      <c r="H40" s="99" t="s">
        <v>2</v>
      </c>
      <c r="I40" s="100" t="s">
        <v>524</v>
      </c>
      <c r="J40" s="101" t="s">
        <v>525</v>
      </c>
      <c r="K40" s="101" t="s">
        <v>526</v>
      </c>
      <c r="L40" s="101" t="s">
        <v>527</v>
      </c>
      <c r="M40" s="102" t="s">
        <v>528</v>
      </c>
    </row>
    <row r="41" spans="2:13" ht="27.75" customHeight="1">
      <c r="B41" s="1169" t="s">
        <v>30</v>
      </c>
      <c r="C41" s="1170"/>
      <c r="D41" s="103"/>
      <c r="E41" s="1175" t="s">
        <v>31</v>
      </c>
      <c r="F41" s="1175"/>
      <c r="G41" s="1175"/>
      <c r="H41" s="1176"/>
      <c r="I41" s="342">
        <v>5181</v>
      </c>
      <c r="J41" s="343">
        <v>5230</v>
      </c>
      <c r="K41" s="343">
        <v>4979</v>
      </c>
      <c r="L41" s="343">
        <v>4412</v>
      </c>
      <c r="M41" s="344">
        <v>3864</v>
      </c>
    </row>
    <row r="42" spans="2:13" ht="27.75" customHeight="1">
      <c r="B42" s="1171"/>
      <c r="C42" s="1172"/>
      <c r="D42" s="104"/>
      <c r="E42" s="1177" t="s">
        <v>32</v>
      </c>
      <c r="F42" s="1177"/>
      <c r="G42" s="1177"/>
      <c r="H42" s="1178"/>
      <c r="I42" s="345">
        <v>43</v>
      </c>
      <c r="J42" s="346">
        <v>42</v>
      </c>
      <c r="K42" s="346">
        <v>38</v>
      </c>
      <c r="L42" s="346">
        <v>31</v>
      </c>
      <c r="M42" s="347">
        <v>31</v>
      </c>
    </row>
    <row r="43" spans="2:13" ht="27.75" customHeight="1">
      <c r="B43" s="1171"/>
      <c r="C43" s="1172"/>
      <c r="D43" s="104"/>
      <c r="E43" s="1177" t="s">
        <v>33</v>
      </c>
      <c r="F43" s="1177"/>
      <c r="G43" s="1177"/>
      <c r="H43" s="1178"/>
      <c r="I43" s="345">
        <v>418</v>
      </c>
      <c r="J43" s="346">
        <v>200</v>
      </c>
      <c r="K43" s="346">
        <v>181</v>
      </c>
      <c r="L43" s="346">
        <v>74</v>
      </c>
      <c r="M43" s="347">
        <v>38</v>
      </c>
    </row>
    <row r="44" spans="2:13" ht="27.75" customHeight="1">
      <c r="B44" s="1171"/>
      <c r="C44" s="1172"/>
      <c r="D44" s="104"/>
      <c r="E44" s="1177" t="s">
        <v>34</v>
      </c>
      <c r="F44" s="1177"/>
      <c r="G44" s="1177"/>
      <c r="H44" s="1178"/>
      <c r="I44" s="345">
        <v>180</v>
      </c>
      <c r="J44" s="346">
        <v>235</v>
      </c>
      <c r="K44" s="346">
        <v>213</v>
      </c>
      <c r="L44" s="346">
        <v>185</v>
      </c>
      <c r="M44" s="347">
        <v>197</v>
      </c>
    </row>
    <row r="45" spans="2:13" ht="27.75" customHeight="1">
      <c r="B45" s="1171"/>
      <c r="C45" s="1172"/>
      <c r="D45" s="104"/>
      <c r="E45" s="1177" t="s">
        <v>35</v>
      </c>
      <c r="F45" s="1177"/>
      <c r="G45" s="1177"/>
      <c r="H45" s="1178"/>
      <c r="I45" s="345">
        <v>705</v>
      </c>
      <c r="J45" s="346">
        <v>685</v>
      </c>
      <c r="K45" s="346">
        <v>736</v>
      </c>
      <c r="L45" s="346">
        <v>671</v>
      </c>
      <c r="M45" s="347">
        <v>652</v>
      </c>
    </row>
    <row r="46" spans="2:13" ht="27.75" customHeight="1">
      <c r="B46" s="1171"/>
      <c r="C46" s="1172"/>
      <c r="D46" s="105"/>
      <c r="E46" s="1177" t="s">
        <v>36</v>
      </c>
      <c r="F46" s="1177"/>
      <c r="G46" s="1177"/>
      <c r="H46" s="1178"/>
      <c r="I46" s="345" t="s">
        <v>485</v>
      </c>
      <c r="J46" s="346" t="s">
        <v>485</v>
      </c>
      <c r="K46" s="346" t="s">
        <v>485</v>
      </c>
      <c r="L46" s="346" t="s">
        <v>485</v>
      </c>
      <c r="M46" s="347" t="s">
        <v>485</v>
      </c>
    </row>
    <row r="47" spans="2:13" ht="27.75" customHeight="1">
      <c r="B47" s="1171"/>
      <c r="C47" s="1172"/>
      <c r="D47" s="106"/>
      <c r="E47" s="1179" t="s">
        <v>37</v>
      </c>
      <c r="F47" s="1180"/>
      <c r="G47" s="1180"/>
      <c r="H47" s="1181"/>
      <c r="I47" s="345" t="s">
        <v>485</v>
      </c>
      <c r="J47" s="346" t="s">
        <v>485</v>
      </c>
      <c r="K47" s="346" t="s">
        <v>485</v>
      </c>
      <c r="L47" s="346" t="s">
        <v>485</v>
      </c>
      <c r="M47" s="347" t="s">
        <v>485</v>
      </c>
    </row>
    <row r="48" spans="2:13" ht="27.75" customHeight="1">
      <c r="B48" s="1171"/>
      <c r="C48" s="1172"/>
      <c r="D48" s="104"/>
      <c r="E48" s="1177" t="s">
        <v>38</v>
      </c>
      <c r="F48" s="1177"/>
      <c r="G48" s="1177"/>
      <c r="H48" s="1178"/>
      <c r="I48" s="345" t="s">
        <v>485</v>
      </c>
      <c r="J48" s="346" t="s">
        <v>485</v>
      </c>
      <c r="K48" s="346" t="s">
        <v>485</v>
      </c>
      <c r="L48" s="346" t="s">
        <v>485</v>
      </c>
      <c r="M48" s="347" t="s">
        <v>485</v>
      </c>
    </row>
    <row r="49" spans="2:13" ht="27.75" customHeight="1">
      <c r="B49" s="1173"/>
      <c r="C49" s="1174"/>
      <c r="D49" s="104"/>
      <c r="E49" s="1177" t="s">
        <v>39</v>
      </c>
      <c r="F49" s="1177"/>
      <c r="G49" s="1177"/>
      <c r="H49" s="1178"/>
      <c r="I49" s="345" t="s">
        <v>485</v>
      </c>
      <c r="J49" s="346" t="s">
        <v>485</v>
      </c>
      <c r="K49" s="346" t="s">
        <v>485</v>
      </c>
      <c r="L49" s="346" t="s">
        <v>485</v>
      </c>
      <c r="M49" s="347" t="s">
        <v>485</v>
      </c>
    </row>
    <row r="50" spans="2:13" ht="27.75" customHeight="1">
      <c r="B50" s="1182" t="s">
        <v>40</v>
      </c>
      <c r="C50" s="1183"/>
      <c r="D50" s="107"/>
      <c r="E50" s="1177" t="s">
        <v>41</v>
      </c>
      <c r="F50" s="1177"/>
      <c r="G50" s="1177"/>
      <c r="H50" s="1178"/>
      <c r="I50" s="345">
        <v>1342</v>
      </c>
      <c r="J50" s="346">
        <v>1423</v>
      </c>
      <c r="K50" s="346">
        <v>2003</v>
      </c>
      <c r="L50" s="346">
        <v>2290</v>
      </c>
      <c r="M50" s="347">
        <v>2594</v>
      </c>
    </row>
    <row r="51" spans="2:13" ht="27.75" customHeight="1">
      <c r="B51" s="1171"/>
      <c r="C51" s="1172"/>
      <c r="D51" s="104"/>
      <c r="E51" s="1177" t="s">
        <v>42</v>
      </c>
      <c r="F51" s="1177"/>
      <c r="G51" s="1177"/>
      <c r="H51" s="1178"/>
      <c r="I51" s="345" t="s">
        <v>485</v>
      </c>
      <c r="J51" s="346" t="s">
        <v>485</v>
      </c>
      <c r="K51" s="346" t="s">
        <v>485</v>
      </c>
      <c r="L51" s="346" t="s">
        <v>485</v>
      </c>
      <c r="M51" s="347" t="s">
        <v>485</v>
      </c>
    </row>
    <row r="52" spans="2:13" ht="27.75" customHeight="1">
      <c r="B52" s="1173"/>
      <c r="C52" s="1174"/>
      <c r="D52" s="104"/>
      <c r="E52" s="1177" t="s">
        <v>43</v>
      </c>
      <c r="F52" s="1177"/>
      <c r="G52" s="1177"/>
      <c r="H52" s="1178"/>
      <c r="I52" s="345">
        <v>6120</v>
      </c>
      <c r="J52" s="346">
        <v>6193</v>
      </c>
      <c r="K52" s="346">
        <v>5937</v>
      </c>
      <c r="L52" s="346">
        <v>5565</v>
      </c>
      <c r="M52" s="347">
        <v>5114</v>
      </c>
    </row>
    <row r="53" spans="2:13" ht="27.75" customHeight="1" thickBot="1">
      <c r="B53" s="1184" t="s">
        <v>19</v>
      </c>
      <c r="C53" s="1185"/>
      <c r="D53" s="108"/>
      <c r="E53" s="1186" t="s">
        <v>44</v>
      </c>
      <c r="F53" s="1186"/>
      <c r="G53" s="1186"/>
      <c r="H53" s="1187"/>
      <c r="I53" s="348">
        <v>-935</v>
      </c>
      <c r="J53" s="349">
        <v>-1224</v>
      </c>
      <c r="K53" s="349">
        <v>-1792</v>
      </c>
      <c r="L53" s="349">
        <v>-2481</v>
      </c>
      <c r="M53" s="350">
        <v>-2926</v>
      </c>
    </row>
    <row r="54" spans="2:13" ht="27.75" customHeight="1">
      <c r="B54" s="109"/>
      <c r="C54" s="110"/>
      <c r="D54" s="110"/>
      <c r="E54" s="111"/>
      <c r="F54" s="111"/>
      <c r="G54" s="111"/>
      <c r="H54" s="111"/>
      <c r="I54" s="112"/>
      <c r="J54" s="112"/>
      <c r="K54" s="112"/>
      <c r="L54" s="112"/>
      <c r="M54" s="112"/>
    </row>
    <row r="55" ht="13.5"/>
  </sheetData>
  <sheetProtection algorithmName="SHA-512" hashValue="v2zwSjRuOtY2JxQ3vPGiWO7bQyWR72awb431BZufYNxnB4JgC8NJF+nMg2EFkyLSU3h1gp/7mZH3GXILFnvSTg==" saltValue="trUDcMfnxDly0oNRmf3n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53:H63"/>
  <sheetViews>
    <sheetView showGridLines="0" zoomScale="75" zoomScaleNormal="75" zoomScaleSheetLayoutView="100" workbookViewId="0" topLeftCell="A1">
      <selection pane="topLeft" activeCell="F63" sqref="F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ht="20.25" customHeight="1"/>
    <row r="50" ht="16.5" customHeight="1"/>
    <row r="51" ht="29.25" customHeight="1"/>
    <row r="52"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526</v>
      </c>
      <c r="G54" s="117" t="s">
        <v>527</v>
      </c>
      <c r="H54" s="118" t="s">
        <v>528</v>
      </c>
    </row>
    <row r="55" spans="2:8" ht="52.5" customHeight="1">
      <c r="B55" s="119"/>
      <c r="C55" s="1196" t="s">
        <v>46</v>
      </c>
      <c r="D55" s="1196"/>
      <c r="E55" s="1197"/>
      <c r="F55" s="120">
        <v>501</v>
      </c>
      <c r="G55" s="120">
        <v>527</v>
      </c>
      <c r="H55" s="121">
        <v>556</v>
      </c>
    </row>
    <row r="56" spans="2:8" ht="52.5" customHeight="1">
      <c r="B56" s="122"/>
      <c r="C56" s="1198" t="s">
        <v>47</v>
      </c>
      <c r="D56" s="1198"/>
      <c r="E56" s="1199"/>
      <c r="F56" s="123">
        <v>220</v>
      </c>
      <c r="G56" s="123">
        <v>205</v>
      </c>
      <c r="H56" s="124">
        <v>255</v>
      </c>
    </row>
    <row r="57" spans="2:8" ht="53.25" customHeight="1">
      <c r="B57" s="122"/>
      <c r="C57" s="1200" t="s">
        <v>48</v>
      </c>
      <c r="D57" s="1200"/>
      <c r="E57" s="1201"/>
      <c r="F57" s="125">
        <v>1077</v>
      </c>
      <c r="G57" s="125">
        <v>1376</v>
      </c>
      <c r="H57" s="126">
        <v>1624</v>
      </c>
    </row>
    <row r="58" spans="2:8" ht="45.75" customHeight="1">
      <c r="B58" s="127"/>
      <c r="C58" s="1188" t="s">
        <v>545</v>
      </c>
      <c r="D58" s="1189"/>
      <c r="E58" s="1190"/>
      <c r="F58" s="128">
        <v>777</v>
      </c>
      <c r="G58" s="128">
        <v>1020</v>
      </c>
      <c r="H58" s="129">
        <v>1227</v>
      </c>
    </row>
    <row r="59" spans="2:8" ht="45.75" customHeight="1">
      <c r="B59" s="127"/>
      <c r="C59" s="1188" t="s">
        <v>546</v>
      </c>
      <c r="D59" s="1189"/>
      <c r="E59" s="1190"/>
      <c r="F59" s="128">
        <v>134</v>
      </c>
      <c r="G59" s="128">
        <v>190</v>
      </c>
      <c r="H59" s="129">
        <v>232</v>
      </c>
    </row>
    <row r="60" spans="2:8" ht="45.75" customHeight="1">
      <c r="B60" s="127"/>
      <c r="C60" s="1188" t="s">
        <v>547</v>
      </c>
      <c r="D60" s="1189"/>
      <c r="E60" s="1190"/>
      <c r="F60" s="128">
        <v>100</v>
      </c>
      <c r="G60" s="128">
        <v>103</v>
      </c>
      <c r="H60" s="129">
        <v>103</v>
      </c>
    </row>
    <row r="61" spans="2:8" ht="45.75" customHeight="1">
      <c r="B61" s="127"/>
      <c r="C61" s="1188" t="s">
        <v>548</v>
      </c>
      <c r="D61" s="1189"/>
      <c r="E61" s="1190"/>
      <c r="F61" s="128">
        <v>22</v>
      </c>
      <c r="G61" s="128">
        <v>22</v>
      </c>
      <c r="H61" s="129">
        <v>22</v>
      </c>
    </row>
    <row r="62" spans="2:8" ht="45.75" customHeight="1" thickBot="1">
      <c r="B62" s="130"/>
      <c r="C62" s="1191" t="s">
        <v>549</v>
      </c>
      <c r="D62" s="1192"/>
      <c r="E62" s="1193"/>
      <c r="F62" s="131">
        <v>19</v>
      </c>
      <c r="G62" s="131">
        <v>17</v>
      </c>
      <c r="H62" s="132">
        <v>17</v>
      </c>
    </row>
    <row r="63" spans="2:8" ht="52.5" customHeight="1" thickBot="1">
      <c r="B63" s="133"/>
      <c r="C63" s="1194" t="s">
        <v>49</v>
      </c>
      <c r="D63" s="1194"/>
      <c r="E63" s="1195"/>
      <c r="F63" s="134">
        <v>1798</v>
      </c>
      <c r="G63" s="134">
        <v>2108</v>
      </c>
      <c r="H63" s="135">
        <v>2434</v>
      </c>
    </row>
    <row r="64" ht="13.5"/>
    <row r="65" s="1" customFormat="1" ht="13.5" customHeight="1" hidden="1"/>
    <row r="66" s="1" customFormat="1" ht="13.5" customHeight="1" hidden="1"/>
    <row r="67" s="1" customFormat="1" ht="13.5" customHeight="1" hidden="1"/>
    <row r="68" s="1" customFormat="1" ht="13.5" customHeight="1" hidden="1"/>
    <row r="69" s="1" customFormat="1" ht="13.5" customHeight="1" hidden="1"/>
    <row r="70" s="1" customFormat="1" ht="13.5" customHeight="1" hidden="1"/>
  </sheetData>
  <sheetProtection algorithmName="SHA-512" hashValue="RYTKWTkHGS2cQKSbZ6mREWTE9dx8HglWWggdCXOcK+0fL0MYiyhz8HmVSNlZNZln6WFIU6ImeZk9C2WYftw+Ig==" saltValue="A+N/Qlw19AOQeiIhBUSGjg=="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horizontalDpi="300" verticalDpi="300" orientation="landscape" paperSize="9" scale="44"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topLeftCell="A1"/>
  </sheetViews>
  <sheetFormatPr defaultColWidth="11.125" defaultRowHeight="13.5"/>
  <cols>
    <col min="1" max="1" width="45.875" style="142" customWidth="1"/>
    <col min="2" max="8" width="13.375" style="142" customWidth="1"/>
    <col min="9" max="16384" width="11.125" style="142"/>
  </cols>
  <sheetData>
    <row r="1" spans="1:8" ht="13.5">
      <c r="A1" s="136"/>
      <c r="B1" s="137"/>
      <c r="C1" s="138"/>
      <c r="D1" s="139"/>
      <c r="E1" s="140"/>
      <c r="F1" s="140"/>
      <c r="G1" s="140"/>
      <c r="H1" s="141"/>
    </row>
    <row r="2" spans="1:8" ht="13.5">
      <c r="A2" s="143"/>
      <c r="B2" s="144"/>
      <c r="C2" s="145"/>
      <c r="D2" s="146" t="s">
        <v>50</v>
      </c>
      <c r="E2" s="147"/>
      <c r="F2" s="148" t="s">
        <v>523</v>
      </c>
      <c r="G2" s="149"/>
      <c r="H2" s="150"/>
    </row>
    <row r="3" spans="1:8" ht="13.5">
      <c r="A3" s="146" t="s">
        <v>516</v>
      </c>
      <c r="B3" s="151"/>
      <c r="C3" s="152"/>
      <c r="D3" s="153">
        <v>163521</v>
      </c>
      <c r="E3" s="154"/>
      <c r="F3" s="155">
        <v>145139</v>
      </c>
      <c r="G3" s="156"/>
      <c r="H3" s="157"/>
    </row>
    <row r="4" spans="1:8" ht="13.5">
      <c r="A4" s="158"/>
      <c r="B4" s="159"/>
      <c r="C4" s="160"/>
      <c r="D4" s="161">
        <v>33065</v>
      </c>
      <c r="E4" s="162"/>
      <c r="F4" s="163">
        <v>83762</v>
      </c>
      <c r="G4" s="164"/>
      <c r="H4" s="165"/>
    </row>
    <row r="5" spans="1:8" ht="13.5">
      <c r="A5" s="146" t="s">
        <v>518</v>
      </c>
      <c r="B5" s="151"/>
      <c r="C5" s="152"/>
      <c r="D5" s="153">
        <v>60845</v>
      </c>
      <c r="E5" s="154"/>
      <c r="F5" s="155">
        <v>125391</v>
      </c>
      <c r="G5" s="156"/>
      <c r="H5" s="157"/>
    </row>
    <row r="6" spans="1:8" ht="13.5">
      <c r="A6" s="158"/>
      <c r="B6" s="159"/>
      <c r="C6" s="160"/>
      <c r="D6" s="161">
        <v>24529</v>
      </c>
      <c r="E6" s="162"/>
      <c r="F6" s="163">
        <v>68516</v>
      </c>
      <c r="G6" s="164"/>
      <c r="H6" s="165"/>
    </row>
    <row r="7" spans="1:8" ht="13.5">
      <c r="A7" s="146" t="s">
        <v>519</v>
      </c>
      <c r="B7" s="151"/>
      <c r="C7" s="152"/>
      <c r="D7" s="153">
        <v>36409</v>
      </c>
      <c r="E7" s="154"/>
      <c r="F7" s="155">
        <v>138402</v>
      </c>
      <c r="G7" s="156"/>
      <c r="H7" s="157"/>
    </row>
    <row r="8" spans="1:8" ht="13.5">
      <c r="A8" s="158"/>
      <c r="B8" s="159"/>
      <c r="C8" s="160"/>
      <c r="D8" s="161">
        <v>23754</v>
      </c>
      <c r="E8" s="162"/>
      <c r="F8" s="163">
        <v>70652</v>
      </c>
      <c r="G8" s="164"/>
      <c r="H8" s="165"/>
    </row>
    <row r="9" spans="1:8" ht="13.5">
      <c r="A9" s="146" t="s">
        <v>520</v>
      </c>
      <c r="B9" s="151"/>
      <c r="C9" s="152"/>
      <c r="D9" s="153">
        <v>29667</v>
      </c>
      <c r="E9" s="154"/>
      <c r="F9" s="155">
        <v>146367</v>
      </c>
      <c r="G9" s="156"/>
      <c r="H9" s="157"/>
    </row>
    <row r="10" spans="1:8" ht="13.5">
      <c r="A10" s="158"/>
      <c r="B10" s="159"/>
      <c r="C10" s="160"/>
      <c r="D10" s="161">
        <v>13830</v>
      </c>
      <c r="E10" s="162"/>
      <c r="F10" s="163">
        <v>79441</v>
      </c>
      <c r="G10" s="164"/>
      <c r="H10" s="165"/>
    </row>
    <row r="11" spans="1:8" ht="13.5">
      <c r="A11" s="146" t="s">
        <v>521</v>
      </c>
      <c r="B11" s="151"/>
      <c r="C11" s="152"/>
      <c r="D11" s="153">
        <v>24417</v>
      </c>
      <c r="E11" s="154"/>
      <c r="F11" s="155">
        <v>165181</v>
      </c>
      <c r="G11" s="156"/>
      <c r="H11" s="157"/>
    </row>
    <row r="12" spans="1:8" ht="13.5">
      <c r="A12" s="158"/>
      <c r="B12" s="159"/>
      <c r="C12" s="166"/>
      <c r="D12" s="161">
        <v>13066</v>
      </c>
      <c r="E12" s="162"/>
      <c r="F12" s="163">
        <v>82246</v>
      </c>
      <c r="G12" s="164"/>
      <c r="H12" s="165"/>
    </row>
    <row r="13" spans="1:8" ht="13.5">
      <c r="A13" s="146"/>
      <c r="B13" s="151"/>
      <c r="C13" s="152"/>
      <c r="D13" s="153">
        <v>62972</v>
      </c>
      <c r="E13" s="154"/>
      <c r="F13" s="155">
        <v>144096</v>
      </c>
      <c r="G13" s="167"/>
      <c r="H13" s="157"/>
    </row>
    <row r="14" spans="1:8" ht="13.5">
      <c r="A14" s="158"/>
      <c r="B14" s="159"/>
      <c r="C14" s="160"/>
      <c r="D14" s="161">
        <v>21649</v>
      </c>
      <c r="E14" s="162"/>
      <c r="F14" s="163">
        <v>76923</v>
      </c>
      <c r="G14" s="164"/>
      <c r="H14" s="165"/>
    </row>
    <row r="17" spans="1:1" ht="13.5">
      <c r="A17" s="142" t="s">
        <v>51</v>
      </c>
    </row>
    <row r="18" spans="1:6" ht="13.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6" ht="13.5">
      <c r="A19" s="168" t="s">
        <v>52</v>
      </c>
      <c r="B19" s="168">
        <f>ROUND(VALUE(SUBSTITUTE(実質収支比率等に係る経年分析!F$48,"▲","-")),2)</f>
        <v>2.5499999999999998</v>
      </c>
      <c r="C19" s="168">
        <f>ROUND(VALUE(SUBSTITUTE(実質収支比率等に係る経年分析!G$48,"▲","-")),2)</f>
        <v>1.3999999999999999</v>
      </c>
      <c r="D19" s="168">
        <f>ROUND(VALUE(SUBSTITUTE(実質収支比率等に係る経年分析!H$48,"▲","-")),2)</f>
        <v>1.6000000000000001</v>
      </c>
      <c r="E19" s="168">
        <f>ROUND(VALUE(SUBSTITUTE(実質収支比率等に係る経年分析!I$48,"▲","-")),2)</f>
        <v>1.77</v>
      </c>
      <c r="F19" s="168">
        <f>ROUND(VALUE(SUBSTITUTE(実質収支比率等に係る経年分析!J$48,"▲","-")),2)</f>
        <v>1.5600000000000001</v>
      </c>
    </row>
    <row r="20" spans="1:6" ht="13.5">
      <c r="A20" s="168" t="s">
        <v>53</v>
      </c>
      <c r="B20" s="168">
        <f>ROUND(VALUE(SUBSTITUTE(実質収支比率等に係る経年分析!F$47,"▲","-")),2)</f>
        <v>13.810000000000001</v>
      </c>
      <c r="C20" s="168">
        <f>ROUND(VALUE(SUBSTITUTE(実質収支比率等に係る経年分析!G$47,"▲","-")),2)</f>
        <v>14.33</v>
      </c>
      <c r="D20" s="168">
        <f>ROUND(VALUE(SUBSTITUTE(実質収支比率等に係る経年分析!H$47,"▲","-")),2)</f>
        <v>13.84</v>
      </c>
      <c r="E20" s="168">
        <f>ROUND(VALUE(SUBSTITUTE(実質収支比率等に係る経年分析!I$47,"▲","-")),2)</f>
        <v>14.82</v>
      </c>
      <c r="F20" s="168">
        <f>ROUND(VALUE(SUBSTITUTE(実質収支比率等に係る経年分析!J$47,"▲","-")),2)</f>
        <v>15.49</v>
      </c>
    </row>
    <row r="21" spans="1:6" ht="13.5">
      <c r="A21" s="168" t="s">
        <v>54</v>
      </c>
      <c r="B21" s="168">
        <f>IF(ISNUMBER(VALUE(SUBSTITUTE(実質収支比率等に係る経年分析!F$49,"▲","-"))),ROUND(VALUE(SUBSTITUTE(実質収支比率等に係る経年分析!F$49,"▲","-")),2),NA())</f>
        <v>-7.4199999999999999</v>
      </c>
      <c r="C21" s="168">
        <f>IF(ISNUMBER(VALUE(SUBSTITUTE(実質収支比率等に係る経年分析!G$49,"▲","-"))),ROUND(VALUE(SUBSTITUTE(実質収支比率等に係る経年分析!G$49,"▲","-")),2),NA())</f>
        <v>-1.03</v>
      </c>
      <c r="D21" s="168">
        <f>IF(ISNUMBER(VALUE(SUBSTITUTE(実質収支比率等に係る経年分析!H$49,"▲","-"))),ROUND(VALUE(SUBSTITUTE(実質収支比率等に係る経年分析!H$49,"▲","-")),2),NA())</f>
        <v>0.31</v>
      </c>
      <c r="E21" s="168">
        <f>IF(ISNUMBER(VALUE(SUBSTITUTE(実質収支比率等に係る経年分析!I$49,"▲","-"))),ROUND(VALUE(SUBSTITUTE(実質収支比率等に係る経年分析!I$49,"▲","-")),2),NA())</f>
        <v>3.3799999999999999</v>
      </c>
      <c r="F21" s="168">
        <f>IF(ISNUMBER(VALUE(SUBSTITUTE(実質収支比率等に係る経年分析!J$49,"▲","-"))),ROUND(VALUE(SUBSTITUTE(実質収支比率等に係る経年分析!J$49,"▲","-")),2),NA())</f>
        <v>-0.19</v>
      </c>
    </row>
    <row r="24" spans="1:1" ht="13.5">
      <c r="A24" s="142" t="s">
        <v>55</v>
      </c>
    </row>
    <row r="25" spans="1:11" ht="13.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ht="13.5">
      <c r="A26" s="169"/>
      <c r="B26" s="169" t="s">
        <v>56</v>
      </c>
      <c r="C26" s="169" t="s">
        <v>57</v>
      </c>
      <c r="D26" s="169" t="s">
        <v>56</v>
      </c>
      <c r="E26" s="169" t="s">
        <v>57</v>
      </c>
      <c r="F26" s="169" t="s">
        <v>56</v>
      </c>
      <c r="G26" s="169" t="s">
        <v>57</v>
      </c>
      <c r="H26" s="169" t="s">
        <v>56</v>
      </c>
      <c r="I26" s="169" t="s">
        <v>57</v>
      </c>
      <c r="J26" s="169" t="s">
        <v>56</v>
      </c>
      <c r="K26" s="169" t="s">
        <v>57</v>
      </c>
    </row>
    <row r="27" spans="1:11" ht="13.5">
      <c r="A27" s="169" t="str">
        <f>IF(連結実質赤字比率に係る赤字・黒字の構成分析!C$43="",NA(),連結実質赤字比率に係る赤字・黒字の構成分析!C$43)</f>
        <v>その他会計（黒字）</v>
      </c>
      <c r="B27" s="169" t="e">
        <f>IF(ROUND(VALUE(SUBSTITUTE(連結実質赤字比率に係る赤字・黒字の構成分析!F$43,"▲","-")),2)&lt;0,ABS(ROUND(VALUE(SUBSTITUTE(連結実質赤字比率に係る赤字・黒字の構成分析!F$43,"▲","-")),2)),NA())</f>
        <v>#N/A</v>
      </c>
      <c r="C27" s="169">
        <f>IF(ROUND(VALUE(SUBSTITUTE(連結実質赤字比率に係る赤字・黒字の構成分析!F$43,"▲","-")),2)&gt;=0,ABS(ROUND(VALUE(SUBSTITUTE(連結実質赤字比率に係る赤字・黒字の構成分析!F$43,"▲","-")),2)),NA())</f>
        <v>0.25</v>
      </c>
      <c r="D27" s="169" t="e">
        <f>IF(ROUND(VALUE(SUBSTITUTE(連結実質赤字比率に係る赤字・黒字の構成分析!G$43,"▲","-")),2)&lt;0,ABS(ROUND(VALUE(SUBSTITUTE(連結実質赤字比率に係る赤字・黒字の構成分析!G$43,"▲","-")),2)),NA())</f>
        <v>#N/A</v>
      </c>
      <c r="E27" s="169">
        <f>IF(ROUND(VALUE(SUBSTITUTE(連結実質赤字比率に係る赤字・黒字の構成分析!G$43,"▲","-")),2)&gt;=0,ABS(ROUND(VALUE(SUBSTITUTE(連結実質赤字比率に係る赤字・黒字の構成分析!G$43,"▲","-")),2)),NA())</f>
        <v>0</v>
      </c>
      <c r="F27" s="169" t="e">
        <f>IF(ROUND(VALUE(SUBSTITUTE(連結実質赤字比率に係る赤字・黒字の構成分析!H$43,"▲","-")),2)&lt;0,ABS(ROUND(VALUE(SUBSTITUTE(連結実質赤字比率に係る赤字・黒字の構成分析!H$43,"▲","-")),2)),NA())</f>
        <v>#N/A</v>
      </c>
      <c r="G27" s="169">
        <f>IF(ROUND(VALUE(SUBSTITUTE(連結実質赤字比率に係る赤字・黒字の構成分析!H$43,"▲","-")),2)&gt;=0,ABS(ROUND(VALUE(SUBSTITUTE(連結実質赤字比率に係る赤字・黒字の構成分析!H$43,"▲","-")),2)),NA())</f>
        <v>0</v>
      </c>
      <c r="H27" s="169" t="e">
        <f>IF(ROUND(VALUE(SUBSTITUTE(連結実質赤字比率に係る赤字・黒字の構成分析!I$43,"▲","-")),2)&lt;0,ABS(ROUND(VALUE(SUBSTITUTE(連結実質赤字比率に係る赤字・黒字の構成分析!I$43,"▲","-")),2)),NA())</f>
        <v>#N/A</v>
      </c>
      <c r="I27" s="169">
        <f>IF(ROUND(VALUE(SUBSTITUTE(連結実質赤字比率に係る赤字・黒字の構成分析!I$43,"▲","-")),2)&gt;=0,ABS(ROUND(VALUE(SUBSTITUTE(連結実質赤字比率に係る赤字・黒字の構成分析!I$43,"▲","-")),2)),NA())</f>
        <v>0</v>
      </c>
      <c r="J27" s="169" t="e">
        <f>IF(ROUND(VALUE(SUBSTITUTE(連結実質赤字比率に係る赤字・黒字の構成分析!J$43,"▲","-")),2)&lt;0,ABS(ROUND(VALUE(SUBSTITUTE(連結実質赤字比率に係る赤字・黒字の構成分析!J$43,"▲","-")),2)),NA())</f>
        <v>#VALUE!</v>
      </c>
      <c r="K27" s="169" t="e">
        <f>IF(ROUND(VALUE(SUBSTITUTE(連結実質赤字比率に係る赤字・黒字の構成分析!J$43,"▲","-")),2)&gt;=0,ABS(ROUND(VALUE(SUBSTITUTE(連結実質赤字比率に係る赤字・黒字の構成分析!J$43,"▲","-")),2)),NA())</f>
        <v>#VALUE!</v>
      </c>
    </row>
    <row r="28" spans="1:11" ht="13.5">
      <c r="A28" s="169" t="str">
        <f>IF(連結実質赤字比率に係る赤字・黒字の構成分析!C$42="",NA(),連結実質赤字比率に係る赤字・黒字の構成分析!C$42)</f>
        <v>その他会計（赤字）</v>
      </c>
      <c r="B28" s="169" t="e">
        <f>IF(ROUND(VALUE(SUBSTITUTE(連結実質赤字比率に係る赤字・黒字の構成分析!F$42,"▲","-")),2)&lt;0,ABS(ROUND(VALUE(SUBSTITUTE(連結実質赤字比率に係る赤字・黒字の構成分析!F$42,"▲","-")),2)),NA())</f>
        <v>#VALUE!</v>
      </c>
      <c r="C28" s="169" t="e">
        <f>IF(ROUND(VALUE(SUBSTITUTE(連結実質赤字比率に係る赤字・黒字の構成分析!F$42,"▲","-")),2)&gt;=0,ABS(ROUND(VALUE(SUBSTITUTE(連結実質赤字比率に係る赤字・黒字の構成分析!F$42,"▲","-")),2)),NA())</f>
        <v>#VALUE!</v>
      </c>
      <c r="D28" s="169" t="e">
        <f>IF(ROUND(VALUE(SUBSTITUTE(連結実質赤字比率に係る赤字・黒字の構成分析!G$42,"▲","-")),2)&lt;0,ABS(ROUND(VALUE(SUBSTITUTE(連結実質赤字比率に係る赤字・黒字の構成分析!G$42,"▲","-")),2)),NA())</f>
        <v>#VALUE!</v>
      </c>
      <c r="E28" s="169" t="e">
        <f>IF(ROUND(VALUE(SUBSTITUTE(連結実質赤字比率に係る赤字・黒字の構成分析!G$42,"▲","-")),2)&gt;=0,ABS(ROUND(VALUE(SUBSTITUTE(連結実質赤字比率に係る赤字・黒字の構成分析!G$42,"▲","-")),2)),NA())</f>
        <v>#VALUE!</v>
      </c>
      <c r="F28" s="169" t="e">
        <f>IF(ROUND(VALUE(SUBSTITUTE(連結実質赤字比率に係る赤字・黒字の構成分析!H$42,"▲","-")),2)&lt;0,ABS(ROUND(VALUE(SUBSTITUTE(連結実質赤字比率に係る赤字・黒字の構成分析!H$42,"▲","-")),2)),NA())</f>
        <v>#VALUE!</v>
      </c>
      <c r="G28" s="169" t="e">
        <f>IF(ROUND(VALUE(SUBSTITUTE(連結実質赤字比率に係る赤字・黒字の構成分析!H$42,"▲","-")),2)&gt;=0,ABS(ROUND(VALUE(SUBSTITUTE(連結実質赤字比率に係る赤字・黒字の構成分析!H$42,"▲","-")),2)),NA())</f>
        <v>#VALUE!</v>
      </c>
      <c r="H28" s="169" t="e">
        <f>IF(ROUND(VALUE(SUBSTITUTE(連結実質赤字比率に係る赤字・黒字の構成分析!I$42,"▲","-")),2)&lt;0,ABS(ROUND(VALUE(SUBSTITUTE(連結実質赤字比率に係る赤字・黒字の構成分析!I$42,"▲","-")),2)),NA())</f>
        <v>#VALUE!</v>
      </c>
      <c r="I28" s="169" t="e">
        <f>IF(ROUND(VALUE(SUBSTITUTE(連結実質赤字比率に係る赤字・黒字の構成分析!I$42,"▲","-")),2)&gt;=0,ABS(ROUND(VALUE(SUBSTITUTE(連結実質赤字比率に係る赤字・黒字の構成分析!I$42,"▲","-")),2)),NA())</f>
        <v>#VALUE!</v>
      </c>
      <c r="J28" s="169" t="e">
        <f>IF(ROUND(VALUE(SUBSTITUTE(連結実質赤字比率に係る赤字・黒字の構成分析!J$42,"▲","-")),2)&lt;0,ABS(ROUND(VALUE(SUBSTITUTE(連結実質赤字比率に係る赤字・黒字の構成分析!J$42,"▲","-")),2)),NA())</f>
        <v>#VALUE!</v>
      </c>
      <c r="K28" s="169" t="e">
        <f>IF(ROUND(VALUE(SUBSTITUTE(連結実質赤字比率に係る赤字・黒字の構成分析!J$42,"▲","-")),2)&gt;=0,ABS(ROUND(VALUE(SUBSTITUTE(連結実質赤字比率に係る赤字・黒字の構成分析!J$42,"▲","-")),2)),NA())</f>
        <v>#VALUE!</v>
      </c>
    </row>
    <row r="29" spans="1:11" ht="13.5">
      <c r="A29" s="169" t="e">
        <f>IF(連結実質赤字比率に係る赤字・黒字の構成分析!C$41="",NA(),連結実質赤字比率に係る赤字・黒字の構成分析!C$41)</f>
        <v>#N/A</v>
      </c>
      <c r="B29" s="169" t="e">
        <f>IF(ROUND(VALUE(SUBSTITUTE(連結実質赤字比率に係る赤字・黒字の構成分析!F$41,"▲","-")),2)&lt;0,ABS(ROUND(VALUE(SUBSTITUTE(連結実質赤字比率に係る赤字・黒字の構成分析!F$41,"▲","-")),2)),NA())</f>
        <v>#VALUE!</v>
      </c>
      <c r="C29" s="169" t="e">
        <f>IF(ROUND(VALUE(SUBSTITUTE(連結実質赤字比率に係る赤字・黒字の構成分析!F$41,"▲","-")),2)&gt;=0,ABS(ROUND(VALUE(SUBSTITUTE(連結実質赤字比率に係る赤字・黒字の構成分析!F$41,"▲","-")),2)),NA())</f>
        <v>#VALUE!</v>
      </c>
      <c r="D29" s="169" t="e">
        <f>IF(ROUND(VALUE(SUBSTITUTE(連結実質赤字比率に係る赤字・黒字の構成分析!G$41,"▲","-")),2)&lt;0,ABS(ROUND(VALUE(SUBSTITUTE(連結実質赤字比率に係る赤字・黒字の構成分析!G$41,"▲","-")),2)),NA())</f>
        <v>#VALUE!</v>
      </c>
      <c r="E29" s="169" t="e">
        <f>IF(ROUND(VALUE(SUBSTITUTE(連結実質赤字比率に係る赤字・黒字の構成分析!G$41,"▲","-")),2)&gt;=0,ABS(ROUND(VALUE(SUBSTITUTE(連結実質赤字比率に係る赤字・黒字の構成分析!G$41,"▲","-")),2)),NA())</f>
        <v>#VALUE!</v>
      </c>
      <c r="F29" s="169" t="e">
        <f>IF(ROUND(VALUE(SUBSTITUTE(連結実質赤字比率に係る赤字・黒字の構成分析!H$41,"▲","-")),2)&lt;0,ABS(ROUND(VALUE(SUBSTITUTE(連結実質赤字比率に係る赤字・黒字の構成分析!H$41,"▲","-")),2)),NA())</f>
        <v>#VALUE!</v>
      </c>
      <c r="G29" s="169" t="e">
        <f>IF(ROUND(VALUE(SUBSTITUTE(連結実質赤字比率に係る赤字・黒字の構成分析!H$41,"▲","-")),2)&gt;=0,ABS(ROUND(VALUE(SUBSTITUTE(連結実質赤字比率に係る赤字・黒字の構成分析!H$41,"▲","-")),2)),NA())</f>
        <v>#VALUE!</v>
      </c>
      <c r="H29" s="169" t="e">
        <f>IF(ROUND(VALUE(SUBSTITUTE(連結実質赤字比率に係る赤字・黒字の構成分析!I$41,"▲","-")),2)&lt;0,ABS(ROUND(VALUE(SUBSTITUTE(連結実質赤字比率に係る赤字・黒字の構成分析!I$41,"▲","-")),2)),NA())</f>
        <v>#VALUE!</v>
      </c>
      <c r="I29" s="169" t="e">
        <f>IF(ROUND(VALUE(SUBSTITUTE(連結実質赤字比率に係る赤字・黒字の構成分析!I$41,"▲","-")),2)&gt;=0,ABS(ROUND(VALUE(SUBSTITUTE(連結実質赤字比率に係る赤字・黒字の構成分析!I$41,"▲","-")),2)),NA())</f>
        <v>#VALUE!</v>
      </c>
      <c r="J29" s="169" t="e">
        <f>IF(ROUND(VALUE(SUBSTITUTE(連結実質赤字比率に係る赤字・黒字の構成分析!J$41,"▲","-")),2)&lt;0,ABS(ROUND(VALUE(SUBSTITUTE(連結実質赤字比率に係る赤字・黒字の構成分析!J$41,"▲","-")),2)),NA())</f>
        <v>#VALUE!</v>
      </c>
      <c r="K29" s="169" t="e">
        <f>IF(ROUND(VALUE(SUBSTITUTE(連結実質赤字比率に係る赤字・黒字の構成分析!J$41,"▲","-")),2)&gt;=0,ABS(ROUND(VALUE(SUBSTITUTE(連結実質赤字比率に係る赤字・黒字の構成分析!J$41,"▲","-")),2)),NA())</f>
        <v>#VALUE!</v>
      </c>
    </row>
    <row r="30" spans="1:11" ht="13.5">
      <c r="A30" s="169" t="e">
        <f>IF(連結実質赤字比率に係る赤字・黒字の構成分析!C$40="",NA(),連結実質赤字比率に係る赤字・黒字の構成分析!C$40)</f>
        <v>#N/A</v>
      </c>
      <c r="B30" s="169" t="e">
        <f>IF(ROUND(VALUE(SUBSTITUTE(連結実質赤字比率に係る赤字・黒字の構成分析!F$40,"▲","-")),2)&lt;0,ABS(ROUND(VALUE(SUBSTITUTE(連結実質赤字比率に係る赤字・黒字の構成分析!F$40,"▲","-")),2)),NA())</f>
        <v>#VALUE!</v>
      </c>
      <c r="C30" s="169" t="e">
        <f>IF(ROUND(VALUE(SUBSTITUTE(連結実質赤字比率に係る赤字・黒字の構成分析!F$40,"▲","-")),2)&gt;=0,ABS(ROUND(VALUE(SUBSTITUTE(連結実質赤字比率に係る赤字・黒字の構成分析!F$40,"▲","-")),2)),NA())</f>
        <v>#VALUE!</v>
      </c>
      <c r="D30" s="169" t="e">
        <f>IF(ROUND(VALUE(SUBSTITUTE(連結実質赤字比率に係る赤字・黒字の構成分析!G$40,"▲","-")),2)&lt;0,ABS(ROUND(VALUE(SUBSTITUTE(連結実質赤字比率に係る赤字・黒字の構成分析!G$40,"▲","-")),2)),NA())</f>
        <v>#VALUE!</v>
      </c>
      <c r="E30" s="169" t="e">
        <f>IF(ROUND(VALUE(SUBSTITUTE(連結実質赤字比率に係る赤字・黒字の構成分析!G$40,"▲","-")),2)&gt;=0,ABS(ROUND(VALUE(SUBSTITUTE(連結実質赤字比率に係る赤字・黒字の構成分析!G$40,"▲","-")),2)),NA())</f>
        <v>#VALUE!</v>
      </c>
      <c r="F30" s="169" t="e">
        <f>IF(ROUND(VALUE(SUBSTITUTE(連結実質赤字比率に係る赤字・黒字の構成分析!H$40,"▲","-")),2)&lt;0,ABS(ROUND(VALUE(SUBSTITUTE(連結実質赤字比率に係る赤字・黒字の構成分析!H$40,"▲","-")),2)),NA())</f>
        <v>#VALUE!</v>
      </c>
      <c r="G30" s="169" t="e">
        <f>IF(ROUND(VALUE(SUBSTITUTE(連結実質赤字比率に係る赤字・黒字の構成分析!H$40,"▲","-")),2)&gt;=0,ABS(ROUND(VALUE(SUBSTITUTE(連結実質赤字比率に係る赤字・黒字の構成分析!H$40,"▲","-")),2)),NA())</f>
        <v>#VALUE!</v>
      </c>
      <c r="H30" s="169" t="e">
        <f>IF(ROUND(VALUE(SUBSTITUTE(連結実質赤字比率に係る赤字・黒字の構成分析!I$40,"▲","-")),2)&lt;0,ABS(ROUND(VALUE(SUBSTITUTE(連結実質赤字比率に係る赤字・黒字の構成分析!I$40,"▲","-")),2)),NA())</f>
        <v>#VALUE!</v>
      </c>
      <c r="I30" s="169" t="e">
        <f>IF(ROUND(VALUE(SUBSTITUTE(連結実質赤字比率に係る赤字・黒字の構成分析!I$40,"▲","-")),2)&gt;=0,ABS(ROUND(VALUE(SUBSTITUTE(連結実質赤字比率に係る赤字・黒字の構成分析!I$40,"▲","-")),2)),NA())</f>
        <v>#VALUE!</v>
      </c>
      <c r="J30" s="169" t="e">
        <f>IF(ROUND(VALUE(SUBSTITUTE(連結実質赤字比率に係る赤字・黒字の構成分析!J$40,"▲","-")),2)&lt;0,ABS(ROUND(VALUE(SUBSTITUTE(連結実質赤字比率に係る赤字・黒字の構成分析!J$40,"▲","-")),2)),NA())</f>
        <v>#VALUE!</v>
      </c>
      <c r="K30" s="169" t="e">
        <f>IF(ROUND(VALUE(SUBSTITUTE(連結実質赤字比率に係る赤字・黒字の構成分析!J$40,"▲","-")),2)&gt;=0,ABS(ROUND(VALUE(SUBSTITUTE(連結実質赤字比率に係る赤字・黒字の構成分析!J$40,"▲","-")),2)),NA())</f>
        <v>#VALUE!</v>
      </c>
    </row>
    <row r="31" spans="1:11" ht="13.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IF(ROUND(VALUE(SUBSTITUTE(連結実質赤字比率に係る赤字・黒字の構成分析!F$39,"▲","-")),2)&lt;0,ABS(ROUND(VALUE(SUBSTITUTE(連結実質赤字比率に係る赤字・黒字の構成分析!F$39,"▲","-")),2)),NA())</f>
        <v>#N/A</v>
      </c>
      <c r="C31" s="169">
        <f>IF(ROUND(VALUE(SUBSTITUTE(連結実質赤字比率に係る赤字・黒字の構成分析!F$39,"▲","-")),2)&gt;=0,ABS(ROUND(VALUE(SUBSTITUTE(連結実質赤字比率に係る赤字・黒字の構成分析!F$39,"▲","-")),2)),NA())</f>
        <v>0</v>
      </c>
      <c r="D31" s="169" t="e">
        <f>IF(ROUND(VALUE(SUBSTITUTE(連結実質赤字比率に係る赤字・黒字の構成分析!G$39,"▲","-")),2)&lt;0,ABS(ROUND(VALUE(SUBSTITUTE(連結実質赤字比率に係る赤字・黒字の構成分析!G$39,"▲","-")),2)),NA())</f>
        <v>#N/A</v>
      </c>
      <c r="E31" s="169">
        <f>IF(ROUND(VALUE(SUBSTITUTE(連結実質赤字比率に係る赤字・黒字の構成分析!G$39,"▲","-")),2)&gt;=0,ABS(ROUND(VALUE(SUBSTITUTE(連結実質赤字比率に係る赤字・黒字の構成分析!G$39,"▲","-")),2)),NA())</f>
        <v>0</v>
      </c>
      <c r="F31" s="169" t="e">
        <f>IF(ROUND(VALUE(SUBSTITUTE(連結実質赤字比率に係る赤字・黒字の構成分析!H$39,"▲","-")),2)&lt;0,ABS(ROUND(VALUE(SUBSTITUTE(連結実質赤字比率に係る赤字・黒字の構成分析!H$39,"▲","-")),2)),NA())</f>
        <v>#N/A</v>
      </c>
      <c r="G31" s="169">
        <f>IF(ROUND(VALUE(SUBSTITUTE(連結実質赤字比率に係る赤字・黒字の構成分析!H$39,"▲","-")),2)&gt;=0,ABS(ROUND(VALUE(SUBSTITUTE(連結実質赤字比率に係る赤字・黒字の構成分析!H$39,"▲","-")),2)),NA())</f>
        <v>0</v>
      </c>
      <c r="H31" s="169" t="e">
        <f>IF(ROUND(VALUE(SUBSTITUTE(連結実質赤字比率に係る赤字・黒字の構成分析!I$39,"▲","-")),2)&lt;0,ABS(ROUND(VALUE(SUBSTITUTE(連結実質赤字比率に係る赤字・黒字の構成分析!I$39,"▲","-")),2)),NA())</f>
        <v>#N/A</v>
      </c>
      <c r="I31" s="169">
        <f>IF(ROUND(VALUE(SUBSTITUTE(連結実質赤字比率に係る赤字・黒字の構成分析!I$39,"▲","-")),2)&gt;=0,ABS(ROUND(VALUE(SUBSTITUTE(連結実質赤字比率に係る赤字・黒字の構成分析!I$39,"▲","-")),2)),NA())</f>
        <v>0.01</v>
      </c>
      <c r="J31" s="169" t="e">
        <f>IF(ROUND(VALUE(SUBSTITUTE(連結実質赤字比率に係る赤字・黒字の構成分析!J$39,"▲","-")),2)&lt;0,ABS(ROUND(VALUE(SUBSTITUTE(連結実質赤字比率に係る赤字・黒字の構成分析!J$39,"▲","-")),2)),NA())</f>
        <v>#N/A</v>
      </c>
      <c r="K31" s="169">
        <f>IF(ROUND(VALUE(SUBSTITUTE(連結実質赤字比率に係る赤字・黒字の構成分析!J$39,"▲","-")),2)&gt;=0,ABS(ROUND(VALUE(SUBSTITUTE(連結実質赤字比率に係る赤字・黒字の構成分析!J$39,"▲","-")),2)),NA())</f>
        <v>0.01</v>
      </c>
    </row>
    <row r="32" spans="1:11" ht="13.5">
      <c r="A32" s="169" t="str">
        <f>IF(連結実質赤字比率に係る赤字・黒字の構成分析!C$38="",NA(),連結実質赤字比率に係る赤字・黒字の構成分析!C$38)</f>
        <v>工場誘致等特別会計</v>
      </c>
      <c r="B32" s="169" t="e">
        <f>IF(ROUND(VALUE(SUBSTITUTE(連結実質赤字比率に係る赤字・黒字の構成分析!F$38,"▲","-")),2)&lt;0,ABS(ROUND(VALUE(SUBSTITUTE(連結実質赤字比率に係る赤字・黒字の構成分析!F$38,"▲","-")),2)),NA())</f>
        <v>#N/A</v>
      </c>
      <c r="C32" s="169">
        <f>IF(ROUND(VALUE(SUBSTITUTE(連結実質赤字比率に係る赤字・黒字の構成分析!F$38,"▲","-")),2)&gt;=0,ABS(ROUND(VALUE(SUBSTITUTE(連結実質赤字比率に係る赤字・黒字の構成分析!F$38,"▲","-")),2)),NA())</f>
        <v>0.17999999999999999</v>
      </c>
      <c r="D32" s="169" t="e">
        <f>IF(ROUND(VALUE(SUBSTITUTE(連結実質赤字比率に係る赤字・黒字の構成分析!G$38,"▲","-")),2)&lt;0,ABS(ROUND(VALUE(SUBSTITUTE(連結実質赤字比率に係る赤字・黒字の構成分析!G$38,"▲","-")),2)),NA())</f>
        <v>#N/A</v>
      </c>
      <c r="E32" s="169">
        <f>IF(ROUND(VALUE(SUBSTITUTE(連結実質赤字比率に係る赤字・黒字の構成分析!G$38,"▲","-")),2)&gt;=0,ABS(ROUND(VALUE(SUBSTITUTE(連結実質赤字比率に係る赤字・黒字の構成分析!G$38,"▲","-")),2)),NA())</f>
        <v>0.17999999999999999</v>
      </c>
      <c r="F32" s="169" t="e">
        <f>IF(ROUND(VALUE(SUBSTITUTE(連結実質赤字比率に係る赤字・黒字の構成分析!H$38,"▲","-")),2)&lt;0,ABS(ROUND(VALUE(SUBSTITUTE(連結実質赤字比率に係る赤字・黒字の構成分析!H$38,"▲","-")),2)),NA())</f>
        <v>#N/A</v>
      </c>
      <c r="G32" s="169">
        <f>IF(ROUND(VALUE(SUBSTITUTE(連結実質赤字比率に係る赤字・黒字の構成分析!H$38,"▲","-")),2)&gt;=0,ABS(ROUND(VALUE(SUBSTITUTE(連結実質赤字比率に係る赤字・黒字の構成分析!H$38,"▲","-")),2)),NA())</f>
        <v>0.16</v>
      </c>
      <c r="H32" s="169" t="e">
        <f>IF(ROUND(VALUE(SUBSTITUTE(連結実質赤字比率に係る赤字・黒字の構成分析!I$38,"▲","-")),2)&lt;0,ABS(ROUND(VALUE(SUBSTITUTE(連結実質赤字比率に係る赤字・黒字の構成分析!I$38,"▲","-")),2)),NA())</f>
        <v>#N/A</v>
      </c>
      <c r="I32" s="169">
        <f>IF(ROUND(VALUE(SUBSTITUTE(連結実質赤字比率に係る赤字・黒字の構成分析!I$38,"▲","-")),2)&gt;=0,ABS(ROUND(VALUE(SUBSTITUTE(連結実質赤字比率に係る赤字・黒字の構成分析!I$38,"▲","-")),2)),NA())</f>
        <v>0.17000000000000001</v>
      </c>
      <c r="J32" s="169" t="e">
        <f>IF(ROUND(VALUE(SUBSTITUTE(連結実質赤字比率に係る赤字・黒字の構成分析!J$38,"▲","-")),2)&lt;0,ABS(ROUND(VALUE(SUBSTITUTE(連結実質赤字比率に係る赤字・黒字の構成分析!J$38,"▲","-")),2)),NA())</f>
        <v>#N/A</v>
      </c>
      <c r="K32" s="169">
        <f>IF(ROUND(VALUE(SUBSTITUTE(連結実質赤字比率に係る赤字・黒字の構成分析!J$38,"▲","-")),2)&gt;=0,ABS(ROUND(VALUE(SUBSTITUTE(連結実質赤字比率に係る赤字・黒字の構成分析!J$38,"▲","-")),2)),NA())</f>
        <v>0.16</v>
      </c>
    </row>
    <row r="33" spans="1:11" ht="13.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IF(ROUND(VALUE(SUBSTITUTE(連結実質赤字比率に係る赤字・黒字の構成分析!F$37,"▲","-")),2)&lt;0,ABS(ROUND(VALUE(SUBSTITUTE(連結実質赤字比率に係る赤字・黒字の構成分析!F$37,"▲","-")),2)),NA())</f>
        <v>#N/A</v>
      </c>
      <c r="C33" s="169">
        <f>IF(ROUND(VALUE(SUBSTITUTE(連結実質赤字比率に係る赤字・黒字の構成分析!F$37,"▲","-")),2)&gt;=0,ABS(ROUND(VALUE(SUBSTITUTE(連結実質赤字比率に係る赤字・黒字の構成分析!F$37,"▲","-")),2)),NA())</f>
        <v>0.16</v>
      </c>
      <c r="D33" s="169" t="e">
        <f>IF(ROUND(VALUE(SUBSTITUTE(連結実質赤字比率に係る赤字・黒字の構成分析!G$37,"▲","-")),2)&lt;0,ABS(ROUND(VALUE(SUBSTITUTE(連結実質赤字比率に係る赤字・黒字の構成分析!G$37,"▲","-")),2)),NA())</f>
        <v>#N/A</v>
      </c>
      <c r="E33" s="169">
        <f>IF(ROUND(VALUE(SUBSTITUTE(連結実質赤字比率に係る赤字・黒字の構成分析!G$37,"▲","-")),2)&gt;=0,ABS(ROUND(VALUE(SUBSTITUTE(連結実質赤字比率に係る赤字・黒字の構成分析!G$37,"▲","-")),2)),NA())</f>
        <v>0.10000000000000001</v>
      </c>
      <c r="F33" s="169" t="e">
        <f>IF(ROUND(VALUE(SUBSTITUTE(連結実質赤字比率に係る赤字・黒字の構成分析!H$37,"▲","-")),2)&lt;0,ABS(ROUND(VALUE(SUBSTITUTE(連結実質赤字比率に係る赤字・黒字の構成分析!H$37,"▲","-")),2)),NA())</f>
        <v>#N/A</v>
      </c>
      <c r="G33" s="169">
        <f>IF(ROUND(VALUE(SUBSTITUTE(連結実質赤字比率に係る赤字・黒字の構成分析!H$37,"▲","-")),2)&gt;=0,ABS(ROUND(VALUE(SUBSTITUTE(連結実質赤字比率に係る赤字・黒字の構成分析!H$37,"▲","-")),2)),NA())</f>
        <v>0.29999999999999999</v>
      </c>
      <c r="H33" s="169" t="e">
        <f>IF(ROUND(VALUE(SUBSTITUTE(連結実質赤字比率に係る赤字・黒字の構成分析!I$37,"▲","-")),2)&lt;0,ABS(ROUND(VALUE(SUBSTITUTE(連結実質赤字比率に係る赤字・黒字の構成分析!I$37,"▲","-")),2)),NA())</f>
        <v>#N/A</v>
      </c>
      <c r="I33" s="169">
        <f>IF(ROUND(VALUE(SUBSTITUTE(連結実質赤字比率に係る赤字・黒字の構成分析!I$37,"▲","-")),2)&gt;=0,ABS(ROUND(VALUE(SUBSTITUTE(連結実質赤字比率に係る赤字・黒字の構成分析!I$37,"▲","-")),2)),NA())</f>
        <v>0.31</v>
      </c>
      <c r="J33" s="169" t="e">
        <f>IF(ROUND(VALUE(SUBSTITUTE(連結実質赤字比率に係る赤字・黒字の構成分析!J$37,"▲","-")),2)&lt;0,ABS(ROUND(VALUE(SUBSTITUTE(連結実質赤字比率に係る赤字・黒字の構成分析!J$37,"▲","-")),2)),NA())</f>
        <v>#N/A</v>
      </c>
      <c r="K33" s="169">
        <f>IF(ROUND(VALUE(SUBSTITUTE(連結実質赤字比率に係る赤字・黒字の構成分析!J$37,"▲","-")),2)&gt;=0,ABS(ROUND(VALUE(SUBSTITUTE(連結実質赤字比率に係る赤字・黒字の構成分析!J$37,"▲","-")),2)),NA())</f>
        <v>0.26000000000000001</v>
      </c>
    </row>
    <row r="34" spans="1:11" ht="13.5">
      <c r="A34" s="169" t="str">
        <f>IF(連結実質赤字比率に係る赤字・黒字の構成分析!C$36="",NA(),連結実質赤字比率に係る赤字・黒字の構成分析!C$36)</f>
        <v>一般会計</v>
      </c>
      <c r="B34" s="169" t="e">
        <f>IF(ROUND(VALUE(SUBSTITUTE(連結実質赤字比率に係る赤字・黒字の構成分析!F$36,"▲","-")),2)&lt;0,ABS(ROUND(VALUE(SUBSTITUTE(連結実質赤字比率に係る赤字・黒字の構成分析!F$36,"▲","-")),2)),NA())</f>
        <v>#N/A</v>
      </c>
      <c r="C34" s="169">
        <f>IF(ROUND(VALUE(SUBSTITUTE(連結実質赤字比率に係る赤字・黒字の構成分析!F$36,"▲","-")),2)&gt;=0,ABS(ROUND(VALUE(SUBSTITUTE(連結実質赤字比率に係る赤字・黒字の構成分析!F$36,"▲","-")),2)),NA())</f>
        <v>2.3500000000000001</v>
      </c>
      <c r="D34" s="169" t="e">
        <f>IF(ROUND(VALUE(SUBSTITUTE(連結実質赤字比率に係る赤字・黒字の構成分析!G$36,"▲","-")),2)&lt;0,ABS(ROUND(VALUE(SUBSTITUTE(連結実質赤字比率に係る赤字・黒字の構成分析!G$36,"▲","-")),2)),NA())</f>
        <v>#N/A</v>
      </c>
      <c r="E34" s="169">
        <f>IF(ROUND(VALUE(SUBSTITUTE(連結実質赤字比率に係る赤字・黒字の構成分析!G$36,"▲","-")),2)&gt;=0,ABS(ROUND(VALUE(SUBSTITUTE(連結実質赤字比率に係る赤字・黒字の構成分析!G$36,"▲","-")),2)),NA())</f>
        <v>1.21</v>
      </c>
      <c r="F34" s="169" t="e">
        <f>IF(ROUND(VALUE(SUBSTITUTE(連結実質赤字比率に係る赤字・黒字の構成分析!H$36,"▲","-")),2)&lt;0,ABS(ROUND(VALUE(SUBSTITUTE(連結実質赤字比率に係る赤字・黒字の構成分析!H$36,"▲","-")),2)),NA())</f>
        <v>#N/A</v>
      </c>
      <c r="G34" s="169">
        <f>IF(ROUND(VALUE(SUBSTITUTE(連結実質赤字比率に係る赤字・黒字の構成分析!H$36,"▲","-")),2)&gt;=0,ABS(ROUND(VALUE(SUBSTITUTE(連結実質赤字比率に係る赤字・黒字の構成分析!H$36,"▲","-")),2)),NA())</f>
        <v>1.4299999999999999</v>
      </c>
      <c r="H34" s="169" t="e">
        <f>IF(ROUND(VALUE(SUBSTITUTE(連結実質赤字比率に係る赤字・黒字の構成分析!I$36,"▲","-")),2)&lt;0,ABS(ROUND(VALUE(SUBSTITUTE(連結実質赤字比率に係る赤字・黒字の構成分析!I$36,"▲","-")),2)),NA())</f>
        <v>#N/A</v>
      </c>
      <c r="I34" s="169">
        <f>IF(ROUND(VALUE(SUBSTITUTE(連結実質赤字比率に係る赤字・黒字の構成分析!I$36,"▲","-")),2)&gt;=0,ABS(ROUND(VALUE(SUBSTITUTE(連結実質赤字比率に係る赤字・黒字の構成分析!I$36,"▲","-")),2)),NA())</f>
        <v>1.6000000000000001</v>
      </c>
      <c r="J34" s="169" t="e">
        <f>IF(ROUND(VALUE(SUBSTITUTE(連結実質赤字比率に係る赤字・黒字の構成分析!J$36,"▲","-")),2)&lt;0,ABS(ROUND(VALUE(SUBSTITUTE(連結実質赤字比率に係る赤字・黒字の構成分析!J$36,"▲","-")),2)),NA())</f>
        <v>#N/A</v>
      </c>
      <c r="K34" s="169">
        <f>IF(ROUND(VALUE(SUBSTITUTE(連結実質赤字比率に係る赤字・黒字の構成分析!J$36,"▲","-")),2)&gt;=0,ABS(ROUND(VALUE(SUBSTITUTE(連結実質赤字比率に係る赤字・黒字の構成分析!J$36,"▲","-")),2)),NA())</f>
        <v>1.3899999999999999</v>
      </c>
    </row>
    <row r="35" spans="1:11" ht="13.5">
      <c r="A35" s="169" t="str">
        <f>IF(連結実質赤字比率に係る赤字・黒字の構成分析!C$35="",NA(),連結実質赤字比率に係る赤字・黒字の構成分析!C$35)</f>
        <v>下水道事業会計</v>
      </c>
      <c r="B35" s="169" t="e">
        <f>IF(ROUND(VALUE(SUBSTITUTE(連結実質赤字比率に係る赤字・黒字の構成分析!F$35,"▲","-")),2)&lt;0,ABS(ROUND(VALUE(SUBSTITUTE(連結実質赤字比率に係る赤字・黒字の構成分析!F$35,"▲","-")),2)),NA())</f>
        <v>#VALUE!</v>
      </c>
      <c r="C35" s="169" t="e">
        <f>IF(ROUND(VALUE(SUBSTITUTE(連結実質赤字比率に係る赤字・黒字の構成分析!F$35,"▲","-")),2)&gt;=0,ABS(ROUND(VALUE(SUBSTITUTE(連結実質赤字比率に係る赤字・黒字の構成分析!F$35,"▲","-")),2)),NA())</f>
        <v>#VALUE!</v>
      </c>
      <c r="D35" s="169" t="e">
        <f>IF(ROUND(VALUE(SUBSTITUTE(連結実質赤字比率に係る赤字・黒字の構成分析!G$35,"▲","-")),2)&lt;0,ABS(ROUND(VALUE(SUBSTITUTE(連結実質赤字比率に係る赤字・黒字の構成分析!G$35,"▲","-")),2)),NA())</f>
        <v>#N/A</v>
      </c>
      <c r="E35" s="169">
        <f>IF(ROUND(VALUE(SUBSTITUTE(連結実質赤字比率に係る赤字・黒字の構成分析!G$35,"▲","-")),2)&gt;=0,ABS(ROUND(VALUE(SUBSTITUTE(連結実質赤字比率に係る赤字・黒字の構成分析!G$35,"▲","-")),2)),NA())</f>
        <v>0.69999999999999996</v>
      </c>
      <c r="F35" s="169" t="e">
        <f>IF(ROUND(VALUE(SUBSTITUTE(連結実質赤字比率に係る赤字・黒字の構成分析!H$35,"▲","-")),2)&lt;0,ABS(ROUND(VALUE(SUBSTITUTE(連結実質赤字比率に係る赤字・黒字の構成分析!H$35,"▲","-")),2)),NA())</f>
        <v>#N/A</v>
      </c>
      <c r="G35" s="169">
        <f>IF(ROUND(VALUE(SUBSTITUTE(連結実質赤字比率に係る赤字・黒字の構成分析!H$35,"▲","-")),2)&gt;=0,ABS(ROUND(VALUE(SUBSTITUTE(連結実質赤字比率に係る赤字・黒字の構成分析!H$35,"▲","-")),2)),NA())</f>
        <v>1.6000000000000001</v>
      </c>
      <c r="H35" s="169" t="e">
        <f>IF(ROUND(VALUE(SUBSTITUTE(連結実質赤字比率に係る赤字・黒字の構成分析!I$35,"▲","-")),2)&lt;0,ABS(ROUND(VALUE(SUBSTITUTE(連結実質赤字比率に係る赤字・黒字の構成分析!I$35,"▲","-")),2)),NA())</f>
        <v>#N/A</v>
      </c>
      <c r="I35" s="169">
        <f>IF(ROUND(VALUE(SUBSTITUTE(連結実質赤字比率に係る赤字・黒字の構成分析!I$35,"▲","-")),2)&gt;=0,ABS(ROUND(VALUE(SUBSTITUTE(連結実質赤字比率に係る赤字・黒字の構成分析!I$35,"▲","-")),2)),NA())</f>
        <v>2.4399999999999999</v>
      </c>
      <c r="J35" s="169" t="e">
        <f>IF(ROUND(VALUE(SUBSTITUTE(連結実質赤字比率に係る赤字・黒字の構成分析!J$35,"▲","-")),2)&lt;0,ABS(ROUND(VALUE(SUBSTITUTE(連結実質赤字比率に係る赤字・黒字の構成分析!J$35,"▲","-")),2)),NA())</f>
        <v>#N/A</v>
      </c>
      <c r="K35" s="169">
        <f>IF(ROUND(VALUE(SUBSTITUTE(連結実質赤字比率に係る赤字・黒字の構成分析!J$35,"▲","-")),2)&gt;=0,ABS(ROUND(VALUE(SUBSTITUTE(連結実質赤字比率に係る赤字・黒字の構成分析!J$35,"▲","-")),2)),NA())</f>
        <v>1.99</v>
      </c>
    </row>
    <row r="36" spans="1:11" ht="13.5">
      <c r="A36" s="169" t="str">
        <f>IF(連結実質赤字比率に係る赤字・黒字の構成分析!C$34="",NA(),連結実質赤字比率に係る赤字・黒字の構成分析!C$34)</f>
        <v>水道事業会計</v>
      </c>
      <c r="B36" s="169" t="e">
        <f>IF(ROUND(VALUE(SUBSTITUTE(連結実質赤字比率に係る赤字・黒字の構成分析!F$34,"▲","-")),2)&lt;0,ABS(ROUND(VALUE(SUBSTITUTE(連結実質赤字比率に係る赤字・黒字の構成分析!F$34,"▲","-")),2)),NA())</f>
        <v>#N/A</v>
      </c>
      <c r="C36" s="169">
        <f>IF(ROUND(VALUE(SUBSTITUTE(連結実質赤字比率に係る赤字・黒字の構成分析!F$34,"▲","-")),2)&gt;=0,ABS(ROUND(VALUE(SUBSTITUTE(連結実質赤字比率に係る赤字・黒字の構成分析!F$34,"▲","-")),2)),NA())</f>
        <v>20.469999999999999</v>
      </c>
      <c r="D36" s="169" t="e">
        <f>IF(ROUND(VALUE(SUBSTITUTE(連結実質赤字比率に係る赤字・黒字の構成分析!G$34,"▲","-")),2)&lt;0,ABS(ROUND(VALUE(SUBSTITUTE(連結実質赤字比率に係る赤字・黒字の構成分析!G$34,"▲","-")),2)),NA())</f>
        <v>#N/A</v>
      </c>
      <c r="E36" s="169">
        <f>IF(ROUND(VALUE(SUBSTITUTE(連結実質赤字比率に係る赤字・黒字の構成分析!G$34,"▲","-")),2)&gt;=0,ABS(ROUND(VALUE(SUBSTITUTE(連結実質赤字比率に係る赤字・黒字の構成分析!G$34,"▲","-")),2)),NA())</f>
        <v>21.550000000000001</v>
      </c>
      <c r="F36" s="169" t="e">
        <f>IF(ROUND(VALUE(SUBSTITUTE(連結実質赤字比率に係る赤字・黒字の構成分析!H$34,"▲","-")),2)&lt;0,ABS(ROUND(VALUE(SUBSTITUTE(連結実質赤字比率に係る赤字・黒字の構成分析!H$34,"▲","-")),2)),NA())</f>
        <v>#N/A</v>
      </c>
      <c r="G36" s="169">
        <f>IF(ROUND(VALUE(SUBSTITUTE(連結実質赤字比率に係る赤字・黒字の構成分析!H$34,"▲","-")),2)&gt;=0,ABS(ROUND(VALUE(SUBSTITUTE(連結実質赤字比率に係る赤字・黒字の構成分析!H$34,"▲","-")),2)),NA())</f>
        <v>22.600000000000001</v>
      </c>
      <c r="H36" s="169" t="e">
        <f>IF(ROUND(VALUE(SUBSTITUTE(連結実質赤字比率に係る赤字・黒字の構成分析!I$34,"▲","-")),2)&lt;0,ABS(ROUND(VALUE(SUBSTITUTE(連結実質赤字比率に係る赤字・黒字の構成分析!I$34,"▲","-")),2)),NA())</f>
        <v>#N/A</v>
      </c>
      <c r="I36" s="169">
        <f>IF(ROUND(VALUE(SUBSTITUTE(連結実質赤字比率に係る赤字・黒字の構成分析!I$34,"▲","-")),2)&gt;=0,ABS(ROUND(VALUE(SUBSTITUTE(連結実質赤字比率に係る赤字・黒字の構成分析!I$34,"▲","-")),2)),NA())</f>
        <v>22.739999999999998</v>
      </c>
      <c r="J36" s="169" t="e">
        <f>IF(ROUND(VALUE(SUBSTITUTE(連結実質赤字比率に係る赤字・黒字の構成分析!J$34,"▲","-")),2)&lt;0,ABS(ROUND(VALUE(SUBSTITUTE(連結実質赤字比率に係る赤字・黒字の構成分析!J$34,"▲","-")),2)),NA())</f>
        <v>#N/A</v>
      </c>
      <c r="K36" s="169">
        <f>IF(ROUND(VALUE(SUBSTITUTE(連結実質赤字比率に係る赤字・黒字の構成分析!J$34,"▲","-")),2)&gt;=0,ABS(ROUND(VALUE(SUBSTITUTE(連結実質赤字比率に係る赤字・黒字の構成分析!J$34,"▲","-")),2)),NA())</f>
        <v>25.02</v>
      </c>
    </row>
    <row r="39" spans="1:1" ht="13.5">
      <c r="A39" s="142" t="s">
        <v>58</v>
      </c>
    </row>
    <row r="40" spans="1:16" ht="13.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ht="13.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ht="13.5">
      <c r="A42" s="170" t="s">
        <v>61</v>
      </c>
      <c r="B42" s="170"/>
      <c r="C42" s="170"/>
      <c r="D42" s="170">
        <f>'実質公債費比率（分子）の構造'!K$52</f>
        <v>517</v>
      </c>
      <c r="E42" s="170"/>
      <c r="F42" s="170"/>
      <c r="G42" s="170">
        <f>'実質公債費比率（分子）の構造'!L$52</f>
        <v>541</v>
      </c>
      <c r="H42" s="170"/>
      <c r="I42" s="170"/>
      <c r="J42" s="170">
        <f>'実質公債費比率（分子）の構造'!M$52</f>
        <v>544</v>
      </c>
      <c r="K42" s="170"/>
      <c r="L42" s="170"/>
      <c r="M42" s="170">
        <f>'実質公債費比率（分子）の構造'!N$52</f>
        <v>559</v>
      </c>
      <c r="N42" s="170"/>
      <c r="O42" s="170"/>
      <c r="P42" s="170">
        <f>'実質公債費比率（分子）の構造'!O$52</f>
        <v>568</v>
      </c>
    </row>
    <row r="43" spans="1:16" ht="13.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ht="13.5">
      <c r="A44" s="170" t="s">
        <v>62</v>
      </c>
      <c r="B44" s="170">
        <f>'実質公債費比率（分子）の構造'!K$50</f>
        <v>20</v>
      </c>
      <c r="C44" s="170"/>
      <c r="D44" s="170"/>
      <c r="E44" s="170">
        <f>'実質公債費比率（分子）の構造'!L$50</f>
        <v>16</v>
      </c>
      <c r="F44" s="170"/>
      <c r="G44" s="170"/>
      <c r="H44" s="170">
        <f>'実質公債費比率（分子）の構造'!M$50</f>
        <v>11</v>
      </c>
      <c r="I44" s="170"/>
      <c r="J44" s="170"/>
      <c r="K44" s="170">
        <f>'実質公債費比率（分子）の構造'!N$50</f>
        <v>4</v>
      </c>
      <c r="L44" s="170"/>
      <c r="M44" s="170"/>
      <c r="N44" s="170">
        <f>'実質公債費比率（分子）の構造'!O$50</f>
        <v>4</v>
      </c>
      <c r="O44" s="170"/>
      <c r="P44" s="170"/>
    </row>
    <row r="45" spans="1:16" ht="13.5">
      <c r="A45" s="170" t="s">
        <v>63</v>
      </c>
      <c r="B45" s="170">
        <f>'実質公債費比率（分子）の構造'!K$49</f>
        <v>39</v>
      </c>
      <c r="C45" s="170"/>
      <c r="D45" s="170"/>
      <c r="E45" s="170">
        <f>'実質公債費比率（分子）の構造'!L$49</f>
        <v>35</v>
      </c>
      <c r="F45" s="170"/>
      <c r="G45" s="170"/>
      <c r="H45" s="170">
        <f>'実質公債費比率（分子）の構造'!M$49</f>
        <v>34</v>
      </c>
      <c r="I45" s="170"/>
      <c r="J45" s="170"/>
      <c r="K45" s="170">
        <f>'実質公債費比率（分子）の構造'!N$49</f>
        <v>36</v>
      </c>
      <c r="L45" s="170"/>
      <c r="M45" s="170"/>
      <c r="N45" s="170">
        <f>'実質公債費比率（分子）の構造'!O$49</f>
        <v>27</v>
      </c>
      <c r="O45" s="170"/>
      <c r="P45" s="170"/>
    </row>
    <row r="46" spans="1:16" ht="13.5">
      <c r="A46" s="170" t="s">
        <v>64</v>
      </c>
      <c r="B46" s="170">
        <f>'実質公債費比率（分子）の構造'!K$48</f>
        <v>255</v>
      </c>
      <c r="C46" s="170"/>
      <c r="D46" s="170"/>
      <c r="E46" s="170">
        <f>'実質公債費比率（分子）の構造'!L$48</f>
        <v>252</v>
      </c>
      <c r="F46" s="170"/>
      <c r="G46" s="170"/>
      <c r="H46" s="170">
        <f>'実質公債費比率（分子）の構造'!M$48</f>
        <v>269</v>
      </c>
      <c r="I46" s="170"/>
      <c r="J46" s="170"/>
      <c r="K46" s="170">
        <f>'実質公債費比率（分子）の構造'!N$48</f>
        <v>294</v>
      </c>
      <c r="L46" s="170"/>
      <c r="M46" s="170"/>
      <c r="N46" s="170">
        <f>'実質公債費比率（分子）の構造'!O$48</f>
        <v>290</v>
      </c>
      <c r="O46" s="170"/>
      <c r="P46" s="170"/>
    </row>
    <row r="47" spans="1:16" ht="13.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ht="13.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ht="13.5">
      <c r="A49" s="170" t="s">
        <v>66</v>
      </c>
      <c r="B49" s="170">
        <f>'実質公債費比率（分子）の構造'!K$45</f>
        <v>581</v>
      </c>
      <c r="C49" s="170"/>
      <c r="D49" s="170"/>
      <c r="E49" s="170">
        <f>'実質公債費比率（分子）の構造'!L$45</f>
        <v>594</v>
      </c>
      <c r="F49" s="170"/>
      <c r="G49" s="170"/>
      <c r="H49" s="170">
        <f>'実質公債費比率（分子）の構造'!M$45</f>
        <v>573</v>
      </c>
      <c r="I49" s="170"/>
      <c r="J49" s="170"/>
      <c r="K49" s="170">
        <f>'実質公債費比率（分子）の構造'!N$45</f>
        <v>607</v>
      </c>
      <c r="L49" s="170"/>
      <c r="M49" s="170"/>
      <c r="N49" s="170">
        <f>'実質公債費比率（分子）の構造'!O$45</f>
        <v>625</v>
      </c>
      <c r="O49" s="170"/>
      <c r="P49" s="170"/>
    </row>
    <row r="50" spans="1:16" ht="13.5">
      <c r="A50" s="170" t="s">
        <v>67</v>
      </c>
      <c r="B50" s="170" t="e">
        <f>NA()</f>
        <v>#N/A</v>
      </c>
      <c r="C50" s="170">
        <f>IF(ISNUMBER('実質公債費比率（分子）の構造'!K$53),'実質公債費比率（分子）の構造'!K$53,NA())</f>
        <v>378</v>
      </c>
      <c r="D50" s="170" t="e">
        <f>NA()</f>
        <v>#N/A</v>
      </c>
      <c r="E50" s="170" t="e">
        <f>NA()</f>
        <v>#N/A</v>
      </c>
      <c r="F50" s="170">
        <f>IF(ISNUMBER('実質公債費比率（分子）の構造'!L$53),'実質公債費比率（分子）の構造'!L$53,NA())</f>
        <v>356</v>
      </c>
      <c r="G50" s="170" t="e">
        <f>NA()</f>
        <v>#N/A</v>
      </c>
      <c r="H50" s="170" t="e">
        <f>NA()</f>
        <v>#N/A</v>
      </c>
      <c r="I50" s="170">
        <f>IF(ISNUMBER('実質公債費比率（分子）の構造'!M$53),'実質公債費比率（分子）の構造'!M$53,NA())</f>
        <v>343</v>
      </c>
      <c r="J50" s="170" t="e">
        <f>NA()</f>
        <v>#N/A</v>
      </c>
      <c r="K50" s="170" t="e">
        <f>NA()</f>
        <v>#N/A</v>
      </c>
      <c r="L50" s="170">
        <f>IF(ISNUMBER('実質公債費比率（分子）の構造'!N$53),'実質公債費比率（分子）の構造'!N$53,NA())</f>
        <v>382</v>
      </c>
      <c r="M50" s="170" t="e">
        <f>NA()</f>
        <v>#N/A</v>
      </c>
      <c r="N50" s="170" t="e">
        <f>NA()</f>
        <v>#N/A</v>
      </c>
      <c r="O50" s="170">
        <f>IF(ISNUMBER('実質公債費比率（分子）の構造'!O$53),'実質公債費比率（分子）の構造'!O$53,NA())</f>
        <v>378</v>
      </c>
      <c r="P50" s="170" t="e">
        <f>NA()</f>
        <v>#N/A</v>
      </c>
    </row>
    <row r="53" spans="1:1" ht="13.5">
      <c r="A53" s="142" t="s">
        <v>68</v>
      </c>
    </row>
    <row r="54" spans="1:16" ht="13.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ht="13.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ht="13.5">
      <c r="A56" s="169" t="s">
        <v>43</v>
      </c>
      <c r="B56" s="169"/>
      <c r="C56" s="169"/>
      <c r="D56" s="169">
        <f>'将来負担比率（分子）の構造'!I$52</f>
        <v>6120</v>
      </c>
      <c r="E56" s="169"/>
      <c r="F56" s="169"/>
      <c r="G56" s="169">
        <f>'将来負担比率（分子）の構造'!J$52</f>
        <v>6193</v>
      </c>
      <c r="H56" s="169"/>
      <c r="I56" s="169"/>
      <c r="J56" s="169">
        <f>'将来負担比率（分子）の構造'!K$52</f>
        <v>5937</v>
      </c>
      <c r="K56" s="169"/>
      <c r="L56" s="169"/>
      <c r="M56" s="169">
        <f>'将来負担比率（分子）の構造'!L$52</f>
        <v>5565</v>
      </c>
      <c r="N56" s="169"/>
      <c r="O56" s="169"/>
      <c r="P56" s="169">
        <f>'将来負担比率（分子）の構造'!M$52</f>
        <v>5114</v>
      </c>
    </row>
    <row r="57" spans="1:16" ht="13.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ht="13.5">
      <c r="A58" s="169" t="s">
        <v>41</v>
      </c>
      <c r="B58" s="169"/>
      <c r="C58" s="169"/>
      <c r="D58" s="169">
        <f>'将来負担比率（分子）の構造'!I$50</f>
        <v>1342</v>
      </c>
      <c r="E58" s="169"/>
      <c r="F58" s="169"/>
      <c r="G58" s="169">
        <f>'将来負担比率（分子）の構造'!J$50</f>
        <v>1423</v>
      </c>
      <c r="H58" s="169"/>
      <c r="I58" s="169"/>
      <c r="J58" s="169">
        <f>'将来負担比率（分子）の構造'!K$50</f>
        <v>2003</v>
      </c>
      <c r="K58" s="169"/>
      <c r="L58" s="169"/>
      <c r="M58" s="169">
        <f>'将来負担比率（分子）の構造'!L$50</f>
        <v>2290</v>
      </c>
      <c r="N58" s="169"/>
      <c r="O58" s="169"/>
      <c r="P58" s="169">
        <f>'将来負担比率（分子）の構造'!M$50</f>
        <v>2594</v>
      </c>
    </row>
    <row r="59" spans="1:16" ht="13.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ht="13.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ht="13.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ht="13.5">
      <c r="A62" s="169" t="s">
        <v>35</v>
      </c>
      <c r="B62" s="169">
        <f>'将来負担比率（分子）の構造'!I$45</f>
        <v>705</v>
      </c>
      <c r="C62" s="169"/>
      <c r="D62" s="169"/>
      <c r="E62" s="169">
        <f>'将来負担比率（分子）の構造'!J$45</f>
        <v>685</v>
      </c>
      <c r="F62" s="169"/>
      <c r="G62" s="169"/>
      <c r="H62" s="169">
        <f>'将来負担比率（分子）の構造'!K$45</f>
        <v>736</v>
      </c>
      <c r="I62" s="169"/>
      <c r="J62" s="169"/>
      <c r="K62" s="169">
        <f>'将来負担比率（分子）の構造'!L$45</f>
        <v>671</v>
      </c>
      <c r="L62" s="169"/>
      <c r="M62" s="169"/>
      <c r="N62" s="169">
        <f>'将来負担比率（分子）の構造'!M$45</f>
        <v>652</v>
      </c>
      <c r="O62" s="169"/>
      <c r="P62" s="169"/>
    </row>
    <row r="63" spans="1:16" ht="13.5">
      <c r="A63" s="169" t="s">
        <v>34</v>
      </c>
      <c r="B63" s="169">
        <f>'将来負担比率（分子）の構造'!I$44</f>
        <v>180</v>
      </c>
      <c r="C63" s="169"/>
      <c r="D63" s="169"/>
      <c r="E63" s="169">
        <f>'将来負担比率（分子）の構造'!J$44</f>
        <v>235</v>
      </c>
      <c r="F63" s="169"/>
      <c r="G63" s="169"/>
      <c r="H63" s="169">
        <f>'将来負担比率（分子）の構造'!K$44</f>
        <v>213</v>
      </c>
      <c r="I63" s="169"/>
      <c r="J63" s="169"/>
      <c r="K63" s="169">
        <f>'将来負担比率（分子）の構造'!L$44</f>
        <v>185</v>
      </c>
      <c r="L63" s="169"/>
      <c r="M63" s="169"/>
      <c r="N63" s="169">
        <f>'将来負担比率（分子）の構造'!M$44</f>
        <v>197</v>
      </c>
      <c r="O63" s="169"/>
      <c r="P63" s="169"/>
    </row>
    <row r="64" spans="1:16" ht="13.5">
      <c r="A64" s="169" t="s">
        <v>33</v>
      </c>
      <c r="B64" s="169">
        <f>'将来負担比率（分子）の構造'!I$43</f>
        <v>418</v>
      </c>
      <c r="C64" s="169"/>
      <c r="D64" s="169"/>
      <c r="E64" s="169">
        <f>'将来負担比率（分子）の構造'!J$43</f>
        <v>200</v>
      </c>
      <c r="F64" s="169"/>
      <c r="G64" s="169"/>
      <c r="H64" s="169">
        <f>'将来負担比率（分子）の構造'!K$43</f>
        <v>181</v>
      </c>
      <c r="I64" s="169"/>
      <c r="J64" s="169"/>
      <c r="K64" s="169">
        <f>'将来負担比率（分子）の構造'!L$43</f>
        <v>74</v>
      </c>
      <c r="L64" s="169"/>
      <c r="M64" s="169"/>
      <c r="N64" s="169">
        <f>'将来負担比率（分子）の構造'!M$43</f>
        <v>38</v>
      </c>
      <c r="O64" s="169"/>
      <c r="P64" s="169"/>
    </row>
    <row r="65" spans="1:16" ht="13.5">
      <c r="A65" s="169" t="s">
        <v>32</v>
      </c>
      <c r="B65" s="169">
        <f>'将来負担比率（分子）の構造'!I$42</f>
        <v>43</v>
      </c>
      <c r="C65" s="169"/>
      <c r="D65" s="169"/>
      <c r="E65" s="169">
        <f>'将来負担比率（分子）の構造'!J$42</f>
        <v>42</v>
      </c>
      <c r="F65" s="169"/>
      <c r="G65" s="169"/>
      <c r="H65" s="169">
        <f>'将来負担比率（分子）の構造'!K$42</f>
        <v>38</v>
      </c>
      <c r="I65" s="169"/>
      <c r="J65" s="169"/>
      <c r="K65" s="169">
        <f>'将来負担比率（分子）の構造'!L$42</f>
        <v>31</v>
      </c>
      <c r="L65" s="169"/>
      <c r="M65" s="169"/>
      <c r="N65" s="169">
        <f>'将来負担比率（分子）の構造'!M$42</f>
        <v>31</v>
      </c>
      <c r="O65" s="169"/>
      <c r="P65" s="169"/>
    </row>
    <row r="66" spans="1:16" ht="13.5">
      <c r="A66" s="169" t="s">
        <v>31</v>
      </c>
      <c r="B66" s="169">
        <f>'将来負担比率（分子）の構造'!I$41</f>
        <v>5181</v>
      </c>
      <c r="C66" s="169"/>
      <c r="D66" s="169"/>
      <c r="E66" s="169">
        <f>'将来負担比率（分子）の構造'!J$41</f>
        <v>5230</v>
      </c>
      <c r="F66" s="169"/>
      <c r="G66" s="169"/>
      <c r="H66" s="169">
        <f>'将来負担比率（分子）の構造'!K$41</f>
        <v>4979</v>
      </c>
      <c r="I66" s="169"/>
      <c r="J66" s="169"/>
      <c r="K66" s="169">
        <f>'将来負担比率（分子）の構造'!L$41</f>
        <v>4412</v>
      </c>
      <c r="L66" s="169"/>
      <c r="M66" s="169"/>
      <c r="N66" s="169">
        <f>'将来負担比率（分子）の構造'!M$41</f>
        <v>3864</v>
      </c>
      <c r="O66" s="169"/>
      <c r="P66" s="169"/>
    </row>
    <row r="67" spans="1:16" ht="13.5">
      <c r="A67" s="169" t="s">
        <v>71</v>
      </c>
      <c r="B67" s="169" t="e">
        <f>NA()</f>
        <v>#N/A</v>
      </c>
      <c r="C67" s="169">
        <f>IF(ISNUMBER('将来負担比率（分子）の構造'!I$53),IF('将来負担比率（分子）の構造'!I$53&lt;0,0,'将来負担比率（分子）の構造'!I$53),NA())</f>
        <v>0</v>
      </c>
      <c r="D67" s="169" t="e">
        <f>NA()</f>
        <v>#N/A</v>
      </c>
      <c r="E67" s="169" t="e">
        <f>NA()</f>
        <v>#N/A</v>
      </c>
      <c r="F67" s="169">
        <f>IF(ISNUMBER('将来負担比率（分子）の構造'!J$53),IF('将来負担比率（分子）の構造'!J$53&lt;0,0,'将来負担比率（分子）の構造'!J$53),NA())</f>
        <v>0</v>
      </c>
      <c r="G67" s="169" t="e">
        <f>NA()</f>
        <v>#N/A</v>
      </c>
      <c r="H67" s="169" t="e">
        <f>NA()</f>
        <v>#N/A</v>
      </c>
      <c r="I67" s="169">
        <f>IF(ISNUMBER('将来負担比率（分子）の構造'!K$53),IF('将来負担比率（分子）の構造'!K$53&lt;0,0,'将来負担比率（分子）の構造'!K$53),NA())</f>
        <v>0</v>
      </c>
      <c r="J67" s="169" t="e">
        <f>NA()</f>
        <v>#N/A</v>
      </c>
      <c r="K67" s="169" t="e">
        <f>NA()</f>
        <v>#N/A</v>
      </c>
      <c r="L67" s="169">
        <f>IF(ISNUMBER('将来負担比率（分子）の構造'!L$53),IF('将来負担比率（分子）の構造'!L$53&lt;0,0,'将来負担比率（分子）の構造'!L$53),NA())</f>
        <v>0</v>
      </c>
      <c r="M67" s="169" t="e">
        <f>NA()</f>
        <v>#N/A</v>
      </c>
      <c r="N67" s="169" t="e">
        <f>NA()</f>
        <v>#N/A</v>
      </c>
      <c r="O67" s="169">
        <f>IF(ISNUMBER('将来負担比率（分子）の構造'!M$53),IF('将来負担比率（分子）の構造'!M$53&lt;0,0,'将来負担比率（分子）の構造'!M$53),NA())</f>
        <v>0</v>
      </c>
      <c r="P67" s="169" t="e">
        <f>NA()</f>
        <v>#N/A</v>
      </c>
    </row>
    <row r="70" spans="1:6" ht="13.5">
      <c r="A70" s="171" t="s">
        <v>72</v>
      </c>
      <c r="B70" s="171"/>
      <c r="C70" s="171"/>
      <c r="D70" s="171"/>
      <c r="E70" s="171"/>
      <c r="F70" s="171"/>
    </row>
    <row r="71" spans="1:4" ht="13.5">
      <c r="A71" s="172"/>
      <c r="B71" s="172" t="str">
        <f>基金残高に係る経年分析!F54</f>
        <v>R03</v>
      </c>
      <c r="C71" s="172" t="str">
        <f>基金残高に係る経年分析!G54</f>
        <v>R04</v>
      </c>
      <c r="D71" s="172" t="str">
        <f>基金残高に係る経年分析!H54</f>
        <v>R05</v>
      </c>
    </row>
    <row r="72" spans="1:4" ht="13.5">
      <c r="A72" s="172" t="s">
        <v>73</v>
      </c>
      <c r="B72" s="173">
        <f>基金残高に係る経年分析!F55</f>
        <v>501</v>
      </c>
      <c r="C72" s="173">
        <f>基金残高に係る経年分析!G55</f>
        <v>527</v>
      </c>
      <c r="D72" s="173">
        <f>基金残高に係る経年分析!H55</f>
        <v>556</v>
      </c>
    </row>
    <row r="73" spans="1:4" ht="13.5">
      <c r="A73" s="172" t="s">
        <v>74</v>
      </c>
      <c r="B73" s="173">
        <f>基金残高に係る経年分析!F56</f>
        <v>220</v>
      </c>
      <c r="C73" s="173">
        <f>基金残高に係る経年分析!G56</f>
        <v>205</v>
      </c>
      <c r="D73" s="173">
        <f>基金残高に係る経年分析!H56</f>
        <v>255</v>
      </c>
    </row>
    <row r="74" spans="1:4" ht="13.5">
      <c r="A74" s="172" t="s">
        <v>75</v>
      </c>
      <c r="B74" s="173">
        <f>基金残高に係る経年分析!F57</f>
        <v>1077</v>
      </c>
      <c r="C74" s="173">
        <f>基金残高に係る経年分析!G57</f>
        <v>1376</v>
      </c>
      <c r="D74" s="173">
        <f>基金残高に係る経年分析!H57</f>
        <v>1624</v>
      </c>
    </row>
  </sheetData>
  <sheetProtection algorithmName="SHA-512" hashValue="doD71gsQhDoxheSaah2KgWUPvFfGIw/FlJIcp6ZrF9vb6NrPZdldpzaZf6aWbcuJeJauIKmcTtR0H9ePZehxXA==" saltValue="ni3zLLmwb4SAOwbiix4lbw=="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