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ml.chartshapes+xml"/>
  <Override PartName="/xl/charts/chart1.xml" ContentType="application/vnd.openxmlformats-officedocument.drawingml.char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charts/chart2.xml" ContentType="application/vnd.openxmlformats-officedocument.drawingml.chart+xml"/>
  <Override PartName="/xl/drawings/drawing8.xml" ContentType="application/vnd.openxmlformats-officedocument.drawing+xml"/>
  <Override PartName="/xl/worksheets/sheet9.xml" ContentType="application/vnd.openxmlformats-officedocument.spreadsheetml.worksheet+xml"/>
  <Override PartName="/xl/charts/chart3.xml" ContentType="application/vnd.openxmlformats-officedocument.drawingml.chart+xml"/>
  <Override PartName="/xl/drawings/drawing9.xml" ContentType="application/vnd.openxmlformats-officedocument.drawing+xml"/>
  <Override PartName="/xl/worksheets/sheet10.xml" ContentType="application/vnd.openxmlformats-officedocument.spreadsheetml.worksheet+xml"/>
  <Override PartName="/xl/charts/chart4.xml" ContentType="application/vnd.openxmlformats-officedocument.drawingml.chart+xml"/>
  <Override PartName="/xl/drawings/drawing10.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drawings/drawing11.xml" ContentType="application/vnd.openxmlformats-officedocument.drawing+xml"/>
  <Override PartName="/xl/worksheets/sheet12.xml" ContentType="application/vnd.openxmlformats-officedocument.spreadsheetml.worksheet+xml"/>
  <Override PartName="/xl/charts/chart6.xml" ContentType="application/vnd.openxmlformats-officedocument.drawingml.chart+xml"/>
  <Override PartName="/xl/drawings/drawing1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8北アルプス\"/>
    </mc:Choice>
  </mc:AlternateContent>
  <bookViews>
    <workbookView xWindow="-120" yWindow="-120" windowWidth="25440" windowHeight="15540" activeTab="0"/>
  </bookViews>
  <sheets>
    <sheet name="総括表" sheetId="10" r:id="rId3"/>
    <sheet name="普通会計の状況" sheetId="11" r:id="rId4"/>
    <sheet name="各会計、関係団体の財政状況及び健全化判断比率" sheetId="12" r:id="rId5"/>
    <sheet name="財政比較分析表" sheetId="13" r:id="rId6"/>
    <sheet name="経常経費分析表（経常収支比率の分析）" sheetId="14" r:id="rId7"/>
    <sheet name="経常経費分析表（人件費・公債費・普通建設事業費の分析）" sheetId="15" r:id="rId8"/>
    <sheet name="性質別歳出決算分析表（住民一人当たりのコスト）" sheetId="16" r:id="rId9"/>
    <sheet name="目的別歳出決算分析表（住民一人当たりのコスト）" sheetId="17" r:id="rId10"/>
    <sheet name="実質収支比率等に係る経年分析" sheetId="4" r:id="rId11"/>
    <sheet name="連結実質赤字比率に係る赤字・黒字の構成分析" sheetId="5" r:id="rId12"/>
    <sheet name="実質公債費比率（分子）の構造" sheetId="6" r:id="rId13"/>
    <sheet name="将来負担比率（分子）の構造" sheetId="7" r:id="rId14"/>
    <sheet name="基金残高に係る経年分析" sheetId="8" r:id="rId15"/>
    <sheet name="データシート" sheetId="9" state="hidden" r:id="rId16"/>
  </sheets>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10" l="1"/>
</calcChain>
</file>

<file path=xl/sharedStrings.xml><?xml version="1.0" encoding="utf-8"?>
<sst xmlns="http://schemas.openxmlformats.org/spreadsheetml/2006/main" count="1145" uniqueCount="611">
  <si>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</si>
  <si>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</si>
  <si>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</si>
  <si>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</si>
  <si>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</si>
  <si>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</si>
  <si>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</si>
  <si>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</si>
  <si>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※令和5年度中に市町村合併した団体で、合併前の団体ごとの決算に基づく連結実質赤字比率を算出していない団体については、グラフを表記しない。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</si>
  <si>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</si>
  <si>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</si>
  <si>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</si>
  <si>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</si>
  <si>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</si>
  <si>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</si>
  <si>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</si>
  <si>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</si>
  <si>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</si>
  <si>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</si>
  <si>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</si>
  <si>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</si>
  <si>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</si>
  <si>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</si>
  <si>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令和5年度中に市町村合併した団体で、合併前の団体ごとの決算に基づく実質公債費比率を算出していない団体については、グラフを表記しない。</t>
    <rPh sb="3" eb="5">
      <t>レイワ</t>
    </rPh>
    <phoneticPr fontId="3"/>
  </si>
  <si>
    <t>※2 減債基金積立不足算定額=(C)×(１－(D)/(E))</t>
  </si>
  <si>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</si>
  <si>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3"/>
  </si>
  <si>
    <t>満期一括償還地方債に係る実質償還額又は理論償還額のいずれか少ない額(C)</t>
  </si>
  <si>
    <t>前年度末減債基金残高(D)</t>
  </si>
  <si>
    <t>前年度末減債基金積立相当額(E)</t>
    <rPh sb="0" eb="3">
      <t>ゼンネンド</t>
    </rPh>
    <rPh sb="3" eb="4">
      <t>マツ</t>
    </rPh>
    <rPh sb="4" eb="6">
      <t>ゲンサイ</t>
    </rPh>
    <rPh sb="6" eb="8">
      <t>キキン</t>
    </rPh>
    <rPh sb="8" eb="10">
      <t>ツミタテ</t>
    </rPh>
    <rPh sb="10" eb="12">
      <t>ソウトウ</t>
    </rPh>
    <rPh sb="12" eb="13">
      <t>ガク</t>
    </rPh>
    <phoneticPr fontId="2"/>
  </si>
  <si>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</si>
  <si>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</si>
  <si>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</si>
  <si>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</si>
  <si>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</si>
  <si>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</si>
  <si>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</si>
  <si>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</si>
  <si>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</si>
  <si>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</si>
  <si>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</si>
  <si>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</si>
  <si>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</si>
  <si>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</si>
  <si>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</si>
  <si>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</si>
  <si>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</si>
  <si>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</si>
  <si>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※令和5年度中に市町村合併した団体で、合併前の団体ごとの決算に基づく将来負担比率を算出していない団体については、グラフを表記しない。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</si>
  <si>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</si>
  <si>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</si>
  <si>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</si>
  <si>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</si>
  <si>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</si>
  <si>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</si>
  <si>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</si>
  <si>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</si>
  <si>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</si>
  <si>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</si>
  <si>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</si>
  <si>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</si>
  <si>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</si>
  <si>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</si>
  <si>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</si>
  <si>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</si>
  <si>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6"/>
  </si>
  <si>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</si>
  <si>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</si>
  <si>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</si>
  <si>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</si>
  <si>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</si>
  <si>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</si>
  <si>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</si>
  <si>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</si>
  <si>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</si>
  <si>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</si>
  <si>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</si>
  <si>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</si>
  <si>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</si>
  <si>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</si>
  <si>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</si>
  <si>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</si>
  <si>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令和4年度　財政状況資料集</t>
  </si>
  <si>
    <t>総括表（市町村）</t>
    <rPh sb="0" eb="2">
      <t>ソウカツ</t>
    </rPh>
    <rPh sb="2" eb="3">
      <t>ヒョウ</t>
    </rPh>
    <rPh sb="4" eb="7">
      <t>シチョウソン</t>
    </rPh>
    <phoneticPr fontId="3"/>
  </si>
  <si>
    <t>都道府県名</t>
  </si>
  <si>
    <t>長野県</t>
  </si>
  <si>
    <t>市町村類型</t>
  </si>
  <si>
    <t>Ⅱ－２</t>
  </si>
  <si>
    <t>指定団体等の指定状況</t>
  </si>
  <si>
    <t>令和4年度(千円)</t>
    <rPh sb="0" eb="2">
      <t>レイワ</t>
    </rPh>
    <rPh sb="3" eb="5">
      <t>ネンド</t>
    </rPh>
    <rPh sb="6" eb="8">
      <t>センエン</t>
    </rPh>
    <phoneticPr fontId="3"/>
  </si>
  <si>
    <t>令和3年度(千円)</t>
    <rPh sb="0" eb="2">
      <t>レイワ</t>
    </rPh>
    <rPh sb="3" eb="5">
      <t>ネンド</t>
    </rPh>
    <rPh sb="4" eb="5">
      <t>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</si>
  <si>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</si>
  <si>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4" eb="5">
      <t>ド</t>
    </rPh>
    <rPh sb="6" eb="8">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</si>
  <si>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</si>
  <si>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</si>
  <si>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</si>
  <si>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</si>
  <si>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</si>
  <si>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</si>
  <si>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</si>
  <si>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池田町</t>
  </si>
  <si>
    <t>地方交付税種地</t>
    <rPh sb="0" eb="2">
      <t>チホウ</t>
    </rPh>
    <rPh sb="2" eb="5">
      <t>コウフゼイ</t>
    </rPh>
    <rPh sb="5" eb="6">
      <t>シュ</t>
    </rPh>
    <rPh sb="6" eb="7">
      <t>チ</t>
    </rPh>
    <phoneticPr fontId="3"/>
  </si>
  <si>
    <t>2-2</t>
  </si>
  <si>
    <t>財源超過</t>
    <rPh sb="0" eb="2">
      <t>ザイゲン</t>
    </rPh>
    <rPh sb="2" eb="4">
      <t>チョウカ</t>
    </rPh>
    <phoneticPr fontId="3"/>
  </si>
  <si>
    <t>歳入歳出差引</t>
  </si>
  <si>
    <t>　　(※1)</t>
  </si>
  <si>
    <t>首都</t>
    <rPh sb="0" eb="2">
      <t>シュト</t>
    </rPh>
    <phoneticPr fontId="3"/>
  </si>
  <si>
    <t>×</t>
  </si>
  <si>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</si>
  <si>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</si>
  <si>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</si>
  <si>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</si>
  <si>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</si>
  <si>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</si>
  <si>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</si>
  <si>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t>令和2年国調(人)</t>
    <rPh sb="3" eb="4">
      <t>ネン</t>
    </rPh>
    <rPh sb="4" eb="5">
      <t>コク</t>
    </rPh>
    <rPh sb="5" eb="6">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</si>
  <si>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</si>
  <si>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</si>
  <si>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単年度収支</t>
  </si>
  <si>
    <t>公債費負担比率</t>
    <rPh sb="0" eb="3">
      <t>コウサイヒ</t>
    </rPh>
    <rPh sb="3" eb="5">
      <t>フタン</t>
    </rPh>
    <rPh sb="5" eb="7">
      <t>ヒリツ</t>
    </rPh>
    <phoneticPr fontId="3"/>
  </si>
  <si>
    <t>平成27年国調(人)</t>
    <rPh sb="4" eb="5">
      <t>ネン</t>
    </rPh>
    <rPh sb="5" eb="6">
      <t>コク</t>
    </rPh>
    <rPh sb="6" eb="7">
      <t>チョウ</t>
    </rPh>
    <phoneticPr fontId="3"/>
  </si>
  <si>
    <t>過疎</t>
    <rPh sb="0" eb="2">
      <t>カソ</t>
    </rPh>
    <phoneticPr fontId="3"/>
  </si>
  <si>
    <t>×</t>
  </si>
  <si>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</si>
  <si>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</si>
  <si>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</si>
  <si>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-5.5</t>
  </si>
  <si>
    <t>山振</t>
    <rPh sb="0" eb="1">
      <t>ヤマ</t>
    </rPh>
    <rPh sb="1" eb="2">
      <t>フ</t>
    </rPh>
    <phoneticPr fontId="3"/>
  </si>
  <si>
    <t>×</t>
  </si>
  <si>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</si>
  <si>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</si>
  <si>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</si>
  <si>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</si>
  <si>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令05.01.01(人)</t>
    <rPh sb="0" eb="1">
      <t>レイ</t>
    </rPh>
    <phoneticPr fontId="3"/>
  </si>
  <si>
    <t>令和2年国調</t>
    <rPh sb="0" eb="2">
      <t>レイワ</t>
    </rPh>
    <rPh sb="3" eb="4">
      <t>ネン</t>
    </rPh>
    <rPh sb="4" eb="5">
      <t>コク</t>
    </rPh>
    <rPh sb="5" eb="6">
      <t>チョウ</t>
    </rPh>
    <phoneticPr fontId="3"/>
  </si>
  <si>
    <t>平成27年国調</t>
    <rPh sb="4" eb="5">
      <t>ネン</t>
    </rPh>
    <rPh sb="5" eb="6">
      <t>コク</t>
    </rPh>
    <rPh sb="6" eb="7">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</si>
  <si>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</si>
  <si>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</si>
  <si>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</si>
  <si>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t>
  </si>
  <si>
    <t>-</t>
  </si>
  <si>
    <t>うち日本人(人)</t>
  </si>
  <si>
    <t>第1次</t>
    <rPh sb="0" eb="1">
      <t>ダイ</t>
    </rPh>
    <rPh sb="2" eb="3">
      <t>ジ</t>
    </rPh>
    <phoneticPr fontId="3"/>
  </si>
  <si>
    <t>指数表選定</t>
    <rPh sb="0" eb="2">
      <t>シスウ</t>
    </rPh>
    <rPh sb="2" eb="3">
      <t>ヒョウ</t>
    </rPh>
    <rPh sb="3" eb="5">
      <t>センテイ</t>
    </rPh>
    <phoneticPr fontId="3"/>
  </si>
  <si>
    <t>○</t>
  </si>
  <si>
    <t>実質単年度収支</t>
  </si>
  <si>
    <t>　実質公債費比率</t>
    <rPh sb="1" eb="3">
      <t>ジッシツ</t>
    </rPh>
    <rPh sb="3" eb="6">
      <t>コウサイヒ</t>
    </rPh>
    <rPh sb="6" eb="8">
      <t>ヒリツ</t>
    </rPh>
    <phoneticPr fontId="3"/>
  </si>
  <si>
    <t>令04.01.01(人)</t>
  </si>
  <si>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</si>
  <si>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</si>
  <si>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</si>
  <si>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</si>
  <si>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</si>
  <si>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-1.8</t>
  </si>
  <si>
    <t>基準財政需要額</t>
  </si>
  <si>
    <t>うち日本人(％)</t>
  </si>
  <si>
    <t>-1.7</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</si>
  <si>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</si>
  <si>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</si>
  <si>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</si>
  <si>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</si>
  <si>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3"/>
  </si>
  <si>
    <t>歳入一般財源等</t>
    <rPh sb="0" eb="2">
      <t>サイニュウ</t>
    </rPh>
    <rPh sb="2" eb="4">
      <t>イッパン</t>
    </rPh>
    <rPh sb="4" eb="6">
      <t>ザイゲン</t>
    </rPh>
    <rPh sb="6" eb="7">
      <t>トウ</t>
    </rPh>
    <phoneticPr fontId="25"/>
  </si>
  <si>
    <t>世帯数 (世帯)</t>
    <rPh sb="0" eb="3">
      <t>セタイスウ</t>
    </rPh>
    <phoneticPr fontId="3"/>
  </si>
  <si>
    <t>職員の状況 (※8)</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</si>
  <si>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</si>
  <si>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</si>
  <si>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</si>
  <si>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</si>
  <si>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</si>
  <si>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</si>
  <si>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</si>
  <si>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　うち公的資金</t>
    <rPh sb="3" eb="5">
      <t>コウテキ</t>
    </rPh>
    <phoneticPr fontId="3"/>
  </si>
  <si>
    <t>市区町村長</t>
    <rPh sb="0" eb="2">
      <t>シク</t>
    </rPh>
    <rPh sb="2" eb="4">
      <t>チョウソン</t>
    </rPh>
    <rPh sb="4" eb="5">
      <t>チョウ</t>
    </rPh>
    <phoneticPr fontId="3"/>
  </si>
  <si>
    <t>一般職員</t>
    <rPh sb="0" eb="2">
      <t>イッパン</t>
    </rPh>
    <rPh sb="2" eb="4">
      <t>ショクイン</t>
    </rPh>
    <phoneticPr fontId="3"/>
  </si>
  <si>
    <t>地方債現在高（臨時財政対策債除き）</t>
  </si>
  <si>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</si>
  <si>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</si>
  <si>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</si>
  <si>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</si>
  <si>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</si>
  <si>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</si>
  <si>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</si>
  <si>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</si>
  <si>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</si>
  <si>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</si>
  <si>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</si>
  <si>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5"/>
  </si>
  <si>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</si>
  <si>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</si>
  <si>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</si>
  <si>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</si>
  <si>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</si>
  <si>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</si>
  <si>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</si>
  <si>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</si>
  <si>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</si>
  <si>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</si>
  <si>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</si>
  <si>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</si>
  <si>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会計名</t>
  </si>
  <si>
    <t>項番</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</si>
  <si>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</si>
  <si>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</si>
  <si>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</si>
  <si>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</si>
  <si>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</si>
  <si>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</si>
  <si>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</si>
  <si>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</si>
  <si>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</si>
  <si>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</si>
  <si>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</si>
  <si>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</si>
  <si>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</si>
  <si>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</si>
  <si>
    <t>令和4年度</t>
  </si>
  <si>
    <t>長野県池田町</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</si>
  <si>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</si>
  <si>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</si>
  <si>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</si>
  <si>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</si>
  <si>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</si>
  <si>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</si>
  <si>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</si>
  <si>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</si>
  <si>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</si>
  <si>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</si>
  <si>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</si>
  <si>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</si>
  <si>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4"/>
  </si>
  <si>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</si>
  <si>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</si>
  <si>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</si>
  <si>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</si>
  <si>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</si>
  <si>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</si>
  <si>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利子割交付金</t>
  </si>
  <si>
    <t>　　市町村民税</t>
  </si>
  <si>
    <t>総務費</t>
  </si>
  <si>
    <t>配当割交付金</t>
    <rPh sb="0" eb="2">
      <t>ハイトウ</t>
    </rPh>
    <rPh sb="2" eb="3">
      <t>ワリ</t>
    </rPh>
    <rPh sb="3" eb="6">
      <t>コウフキン</t>
    </rPh>
    <phoneticPr fontId="24"/>
  </si>
  <si>
    <t>　　　個人均等割</t>
  </si>
  <si>
    <t>-</t>
  </si>
  <si>
    <t>民生費</t>
  </si>
  <si>
    <t>株式等譲渡所得割交付金</t>
    <rPh sb="0" eb="2">
      <t>カブシキ</t>
    </rPh>
    <rPh sb="2" eb="3">
      <t>トウ</t>
    </rPh>
    <rPh sb="3" eb="5">
      <t>ジョウト</t>
    </rPh>
    <rPh sb="5" eb="7">
      <t>ショトク</t>
    </rPh>
    <rPh sb="7" eb="8">
      <t>ワリ</t>
    </rPh>
    <rPh sb="8" eb="11">
      <t>コウフキン</t>
    </rPh>
    <phoneticPr fontId="24"/>
  </si>
  <si>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</si>
  <si>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</si>
  <si>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</si>
  <si>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</si>
  <si>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</si>
  <si>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</si>
  <si>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</si>
  <si>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</si>
  <si>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</si>
  <si>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</si>
  <si>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</si>
  <si>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</si>
  <si>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</si>
  <si>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</si>
  <si>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</si>
  <si>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</si>
  <si>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</si>
  <si>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</si>
  <si>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</si>
  <si>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</si>
  <si>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</si>
  <si>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</si>
  <si>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</si>
  <si>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</si>
  <si>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</si>
  <si>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</si>
  <si>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rPh sb="7" eb="8">
      <t>トウ</t>
    </rPh>
    <phoneticPr fontId="16"/>
  </si>
  <si>
    <t>　法定外普通税</t>
  </si>
  <si>
    <t>諸支出金</t>
    <rPh sb="3" eb="4">
      <t>キン</t>
    </rPh>
    <phoneticPr fontId="25"/>
  </si>
  <si>
    <t>　個人住民税減収補塡特例交付金</t>
  </si>
  <si>
    <t>目的税</t>
  </si>
  <si>
    <t>前年度繰上充用金</t>
  </si>
  <si>
    <t>　新型コロナウイルス感染症対策地方税減収補塡特別交付金</t>
  </si>
  <si>
    <t>　法定目的税</t>
  </si>
  <si>
    <t>歳出合計</t>
  </si>
  <si>
    <t>地方交付税</t>
  </si>
  <si>
    <t>　　入湯税</t>
  </si>
  <si>
    <t>　普通交付税</t>
  </si>
  <si>
    <t>　　事業所税</t>
  </si>
  <si>
    <t>性質別歳出の状況（単位 千円・％）</t>
    <rPh sb="0" eb="2">
      <t>セイシツ</t>
    </rPh>
    <phoneticPr fontId="3"/>
  </si>
  <si>
    <t>　特別交付税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</si>
  <si>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</si>
  <si>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</si>
  <si>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</si>
  <si>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</si>
  <si>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</si>
  <si>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20"/>
  </si>
  <si>
    <t>　震災復興特別交付税</t>
  </si>
  <si>
    <t>　　水利地益税等</t>
  </si>
  <si>
    <t>義務的経費計</t>
    <rPh sb="0" eb="3">
      <t>ギムテキ</t>
    </rPh>
    <rPh sb="3" eb="5">
      <t>ケイヒ</t>
    </rPh>
    <rPh sb="5" eb="6">
      <t>ケイ</t>
    </rPh>
    <phoneticPr fontId="3"/>
  </si>
  <si>
    <t>(一般財源計)</t>
  </si>
  <si>
    <t>　法定外目的税</t>
  </si>
  <si>
    <t>　人件費</t>
  </si>
  <si>
    <t>交通安全対策特別交付金</t>
  </si>
  <si>
    <t>旧法による税</t>
  </si>
  <si>
    <t>　　うち職員給</t>
    <rPh sb="4" eb="6">
      <t>ショクイン</t>
    </rPh>
    <rPh sb="6" eb="7">
      <t>キュウ</t>
    </rPh>
    <phoneticPr fontId="3"/>
  </si>
  <si>
    <t>分担金・負担金</t>
  </si>
  <si>
    <t>合計</t>
  </si>
  <si>
    <t>　扶助費</t>
  </si>
  <si>
    <t>使用料</t>
  </si>
  <si>
    <t>　公債費</t>
  </si>
  <si>
    <t>手数料</t>
  </si>
  <si>
    <t>内訳</t>
    <rPh sb="0" eb="2">
      <t>ウチワケ</t>
    </rPh>
    <phoneticPr fontId="3"/>
  </si>
  <si>
    <t>元利償還金</t>
  </si>
  <si>
    <t>国庫支出金</t>
  </si>
  <si>
    <t>令和4年度</t>
    <rPh sb="0" eb="2">
      <t>レイワ</t>
    </rPh>
    <rPh sb="3" eb="5">
      <t>ネンド</t>
    </rPh>
    <phoneticPr fontId="3"/>
  </si>
  <si>
    <t>令和3年度</t>
    <rPh sb="0" eb="2">
      <t>レイワ</t>
    </rPh>
    <rPh sb="3" eb="5">
      <t>ネンド</t>
    </rPh>
    <rPh sb="4" eb="5">
      <t>ド</t>
    </rPh>
    <phoneticPr fontId="3"/>
  </si>
  <si>
    <t>　うち元金</t>
  </si>
  <si>
    <t>国有提供交付金(特別区財調交付金)</t>
  </si>
  <si>
    <t>徴収率
(％)</t>
    <rPh sb="0" eb="2">
      <t>チョウシュウ</t>
    </rPh>
    <rPh sb="2" eb="3">
      <t>リツ</t>
    </rPh>
    <phoneticPr fontId="3"/>
  </si>
  <si>
    <t>現年</t>
    <rPh sb="0" eb="1">
      <t>ゲン</t>
    </rPh>
    <rPh sb="1" eb="2">
      <t>ネン</t>
    </rPh>
    <phoneticPr fontId="3"/>
  </si>
  <si>
    <t>　うち利子</t>
  </si>
  <si>
    <t>都道府県支出金</t>
  </si>
  <si>
    <t>・計</t>
  </si>
  <si>
    <t>市町村民税</t>
    <rPh sb="0" eb="3">
      <t>シチョウソン</t>
    </rPh>
    <rPh sb="3" eb="4">
      <t>ミン</t>
    </rPh>
    <rPh sb="4" eb="5">
      <t>ゼイ</t>
    </rPh>
    <phoneticPr fontId="3"/>
  </si>
  <si>
    <t>一時借入金利子</t>
  </si>
  <si>
    <t>財産収入</t>
  </si>
  <si>
    <t>純固定資産税</t>
    <rPh sb="0" eb="1">
      <t>ジュン</t>
    </rPh>
    <rPh sb="1" eb="3">
      <t>コテイ</t>
    </rPh>
    <rPh sb="3" eb="6">
      <t>シサンゼイ</t>
    </rPh>
    <phoneticPr fontId="3"/>
  </si>
  <si>
    <t>その他の経費</t>
    <rPh sb="2" eb="3">
      <t>タ</t>
    </rPh>
    <rPh sb="4" eb="6">
      <t>ケイヒ</t>
    </rPh>
    <phoneticPr fontId="3"/>
  </si>
  <si>
    <t>寄附金</t>
  </si>
  <si>
    <t>　物件費</t>
  </si>
  <si>
    <t>繰入金</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</si>
  <si>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</si>
  <si>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</si>
  <si>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</si>
  <si>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繰越金</t>
  </si>
  <si>
    <t>合計</t>
  </si>
  <si>
    <t>実質収支</t>
    <rPh sb="0" eb="2">
      <t>ジッシツ</t>
    </rPh>
    <rPh sb="2" eb="4">
      <t>シュウシ</t>
    </rPh>
    <phoneticPr fontId="3"/>
  </si>
  <si>
    <t>　補助費等</t>
    <rPh sb="1" eb="3">
      <t>ホジョ</t>
    </rPh>
    <rPh sb="3" eb="4">
      <t>ヒ</t>
    </rPh>
    <rPh sb="4" eb="5">
      <t>トウ</t>
    </rPh>
    <phoneticPr fontId="3"/>
  </si>
  <si>
    <t>諸収入</t>
  </si>
  <si>
    <t>下水道</t>
  </si>
  <si>
    <t>再差引収支</t>
    <rPh sb="0" eb="1">
      <t>サイ</t>
    </rPh>
    <rPh sb="1" eb="3">
      <t>サシヒキ</t>
    </rPh>
    <rPh sb="3" eb="5">
      <t>シュウシ</t>
    </rPh>
    <phoneticPr fontId="3"/>
  </si>
  <si>
    <t>　　うち一部事務組合負担金</t>
  </si>
  <si>
    <t>地方債</t>
  </si>
  <si>
    <t>簡易水道</t>
  </si>
  <si>
    <t>加入世帯数(世帯)</t>
  </si>
  <si>
    <t>　繰出金</t>
  </si>
  <si>
    <t>　うち減収補塡債(特例分)</t>
    <rPh sb="4" eb="5">
      <t>シュウ</t>
    </rPh>
    <rPh sb="9" eb="10">
      <t>トク</t>
    </rPh>
    <rPh sb="10" eb="11">
      <t>レイ</t>
    </rPh>
    <rPh sb="11" eb="12">
      <t>ブン</t>
    </rPh>
    <phoneticPr fontId="16"/>
  </si>
  <si>
    <t>上水道</t>
  </si>
  <si>
    <t>被保険者数(人)</t>
  </si>
  <si>
    <t>　積立金</t>
  </si>
  <si>
    <t>　うち臨時財政対策債</t>
  </si>
  <si>
    <t>工業用水道</t>
  </si>
  <si>
    <t>被保険者
1人当り</t>
  </si>
  <si>
    <t>保険税(料)収入額</t>
  </si>
  <si>
    <t>　投資・出資金・貸付金</t>
  </si>
  <si>
    <t>歳入合計</t>
  </si>
  <si>
    <t>国民健康保険</t>
  </si>
  <si>
    <t>国庫支出金</t>
  </si>
  <si>
    <t>　前年度繰上充用金</t>
  </si>
  <si>
    <t>その他</t>
  </si>
  <si>
    <t>保険給付費</t>
  </si>
  <si>
    <t>投資的経費計</t>
    <rPh sb="5" eb="6">
      <t>ケイ</t>
    </rPh>
    <phoneticPr fontId="3"/>
  </si>
  <si>
    <t>(注釈)</t>
    <rPh sb="1" eb="2">
      <t>チュウ</t>
    </rPh>
    <rPh sb="2" eb="3">
      <t>シャク</t>
    </rPh>
    <phoneticPr fontId="3"/>
  </si>
  <si>
    <t>　　うち人件費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</si>
  <si>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</si>
  <si>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普通建設事業費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</si>
  <si>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</si>
  <si>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うち補助</t>
  </si>
  <si>
    <t>　うち単独</t>
  </si>
  <si>
    <t>災害復旧事業費</t>
  </si>
  <si>
    <t>失業対策事業費</t>
  </si>
  <si>
    <t>歳出合計</t>
  </si>
  <si>
    <t>(2)各会計、関係団体の財政状況及び健全化判断比率（市町村）</t>
    <rPh sb="26" eb="29">
      <t>シチョウソン</t>
    </rPh>
    <phoneticPr fontId="3"/>
  </si>
  <si>
    <t>令和4年度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</si>
  <si>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</si>
  <si>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</si>
  <si>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</si>
  <si>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</si>
  <si>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</si>
  <si>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</si>
  <si>
    <t>形式収支</t>
  </si>
  <si>
    <t>実質収支</t>
  </si>
  <si>
    <t>他会計等
からの
繰入金</t>
    <rPh sb="9" eb="11">
      <t>クリイレ</t>
    </rPh>
    <rPh sb="11" eb="12">
      <t>キン</t>
    </rPh>
    <phoneticPr fontId="31"/>
  </si>
  <si>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</si>
  <si>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</si>
  <si>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</si>
  <si>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</si>
  <si>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</si>
  <si>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</si>
  <si>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</si>
  <si>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</si>
  <si>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</si>
  <si>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</si>
  <si>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</si>
  <si>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</si>
  <si>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工場誘致等特別会計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</si>
  <si>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</si>
  <si>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</si>
  <si>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</si>
  <si>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</si>
  <si>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</si>
  <si>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</si>
  <si>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</si>
  <si>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</si>
  <si>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</si>
  <si>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</si>
  <si>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</si>
  <si>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</si>
  <si>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</si>
  <si>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</si>
  <si>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</si>
  <si>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後期高齢者医療特別会計</t>
  </si>
  <si>
    <t>水道事業会計</t>
  </si>
  <si>
    <t>法適用企業</t>
  </si>
  <si>
    <t>下水道事業会計</t>
  </si>
  <si>
    <t>簡易水道事業特別会計</t>
  </si>
  <si>
    <t>法非適用企業</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</si>
  <si>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</si>
  <si>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</si>
  <si>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</si>
  <si>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31"/>
  </si>
  <si>
    <t>総収益
（歳入）</t>
  </si>
  <si>
    <t>総費用
（歳出）</t>
  </si>
  <si>
    <t>純損益
（形式収支）</t>
  </si>
  <si>
    <t>資金剰余額
/不足額
（実質収支）</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</si>
  <si>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</si>
  <si>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</si>
  <si>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</si>
  <si>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</si>
  <si>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</si>
  <si>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</si>
  <si>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</si>
  <si>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</si>
  <si>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</si>
  <si>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31"/>
  </si>
  <si>
    <t>令和2年度</t>
    <rPh sb="0" eb="2">
      <t>レイワ</t>
    </rPh>
    <rPh sb="3" eb="5">
      <t>ネンド</t>
    </rPh>
    <phoneticPr fontId="3"/>
  </si>
  <si>
    <t>令和3年度</t>
    <rPh sb="0" eb="2">
      <t>レイワ</t>
    </rPh>
    <rPh sb="3" eb="5">
      <t>ネンド</t>
    </rPh>
    <phoneticPr fontId="3"/>
  </si>
  <si>
    <t>分母比</t>
    <rPh sb="0" eb="2">
      <t>ブンボ</t>
    </rPh>
    <rPh sb="2" eb="3">
      <t>ヒ</t>
    </rPh>
    <phoneticPr fontId="3"/>
  </si>
  <si>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</si>
  <si>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</si>
  <si>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</si>
  <si>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3"/>
  </si>
  <si>
    <t>PFI事業に係るもの</t>
    <rPh sb="3" eb="5">
      <t>ジギョウ</t>
    </rPh>
    <rPh sb="6" eb="7">
      <t>カカ</t>
    </rPh>
    <phoneticPr fontId="31"/>
  </si>
  <si>
    <t>-</t>
  </si>
  <si>
    <t>-</t>
  </si>
  <si>
    <t>-</t>
  </si>
  <si>
    <t>-</t>
  </si>
  <si>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</si>
  <si>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</si>
  <si>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</si>
  <si>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</si>
  <si>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</si>
  <si>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</si>
  <si>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</si>
  <si>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</si>
  <si>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</si>
  <si>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</si>
  <si>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</si>
  <si>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</si>
  <si>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</si>
  <si>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</si>
  <si>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</si>
  <si>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</si>
  <si>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31"/>
  </si>
  <si>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</si>
  <si>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</si>
  <si>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</si>
  <si>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</si>
  <si>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t>
  </si>
  <si>
    <t>-</t>
  </si>
  <si>
    <t>損失補償・債務保証の履行に係るもの</t>
    <rPh sb="0" eb="2">
      <t>ソンシツ</t>
    </rPh>
    <rPh sb="2" eb="4">
      <t>ホショウ</t>
    </rPh>
    <rPh sb="5" eb="7">
      <t>サイム</t>
    </rPh>
    <rPh sb="7" eb="9">
      <t>ホショウ</t>
    </rPh>
    <rPh sb="10" eb="12">
      <t>リコウ</t>
    </rPh>
    <rPh sb="13" eb="14">
      <t>カカ</t>
    </rPh>
    <phoneticPr fontId="3"/>
  </si>
  <si>
    <t>-</t>
  </si>
  <si>
    <t>-</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</si>
  <si>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</si>
  <si>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</si>
  <si>
    <t>引き受けた債務の履行に係るもの</t>
    <rPh sb="0" eb="1">
      <t>ヒ</t>
    </rPh>
    <rPh sb="2" eb="3">
      <t>ウ</t>
    </rPh>
    <rPh sb="5" eb="7">
      <t>サイム</t>
    </rPh>
    <rPh sb="8" eb="10">
      <t>リコウ</t>
    </rPh>
    <rPh sb="11" eb="12">
      <t>カカ</t>
    </rPh>
    <phoneticPr fontId="3"/>
  </si>
  <si>
    <t>-</t>
  </si>
  <si>
    <t>-</t>
  </si>
  <si>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</si>
  <si>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</si>
  <si>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</si>
  <si>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</si>
  <si>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</si>
  <si>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</si>
  <si>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</si>
  <si>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</si>
  <si>
    <t>-</t>
  </si>
  <si>
    <t xml:space="preserve">基準財政需要額算入見込額 </t>
    <rPh sb="0" eb="2">
      <t>キジュン</t>
    </rPh>
    <rPh sb="2" eb="4">
      <t>ザイセイ</t>
    </rPh>
    <rPh sb="4" eb="7">
      <t>ジュヨウガク</t>
    </rPh>
    <rPh sb="7" eb="9">
      <t>サンニュウ</t>
    </rPh>
    <rPh sb="9" eb="12">
      <t>ミコミガク</t>
    </rPh>
    <phoneticPr fontId="31"/>
  </si>
  <si>
    <t>(Ｆ)</t>
  </si>
  <si>
    <t>国民健康保険特別会計</t>
  </si>
  <si>
    <t>-</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</si>
  <si>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</si>
  <si>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</si>
  <si>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</si>
  <si>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31"/>
  </si>
  <si>
    <t>-</t>
  </si>
  <si>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</si>
  <si>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</si>
  <si>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</si>
  <si>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</si>
  <si>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</si>
  <si>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</si>
  <si>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</si>
  <si>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</si>
  <si>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</si>
  <si>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</si>
  <si>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</si>
  <si>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</si>
  <si>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</si>
  <si>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</si>
  <si>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</si>
  <si>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20"/>
  </si>
  <si>
    <t>(Ｃ)－(Ｄ)</t>
  </si>
  <si>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</si>
  <si>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</si>
  <si>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</si>
  <si>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</si>
  <si>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</si>
  <si>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</si>
  <si>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</si>
  <si>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</si>
  <si>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</si>
  <si>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</si>
  <si>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</si>
  <si>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</si>
  <si>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</si>
  <si>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</si>
  <si>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</si>
  <si>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</si>
  <si>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</si>
  <si>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</si>
  <si>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</si>
  <si>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</si>
  <si>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</si>
  <si>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</si>
  <si>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</si>
  <si>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</si>
  <si>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</si>
  <si>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</si>
  <si>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</si>
  <si>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</si>
  <si>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</si>
  <si>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</si>
  <si>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</si>
  <si>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</si>
  <si>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</si>
  <si>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</si>
  <si>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</si>
  <si>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</si>
  <si>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</si>
  <si>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</si>
  <si>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</si>
  <si>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</si>
  <si>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</si>
  <si>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</si>
  <si>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</si>
  <si>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</si>
  <si>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</si>
  <si>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</si>
  <si>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</si>
  <si>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</si>
  <si>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</si>
  <si>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</si>
  <si>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</si>
  <si>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</si>
  <si>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</si>
  <si>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</si>
  <si>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</si>
  <si>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</si>
  <si>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</si>
  <si>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H30</t>
  </si>
  <si>
    <t>R01</t>
  </si>
  <si>
    <t>R02</t>
  </si>
  <si>
    <t>R03</t>
  </si>
  <si>
    <t>R04</t>
  </si>
  <si>
    <t>▲ 6.89</t>
  </si>
  <si>
    <t>▲ 7.42</t>
  </si>
  <si>
    <t>▲ 1.03</t>
  </si>
  <si>
    <t>水道事業会計</t>
  </si>
  <si>
    <t>下水道事業会計</t>
  </si>
  <si>
    <t>一般会計</t>
  </si>
  <si>
    <t>国民健康保険特別会計</t>
  </si>
  <si>
    <t>工場誘致等特別会計</t>
  </si>
  <si>
    <t>後期高齢者医療特別会計</t>
  </si>
  <si>
    <t>簡易水道事業特別会計</t>
  </si>
  <si>
    <t>その他会計（赤字）</t>
  </si>
  <si>
    <t>その他会計（黒字）</t>
  </si>
  <si>
    <t>（百万円）</t>
  </si>
  <si>
    <t>H30</t>
  </si>
  <si>
    <t>R01</t>
  </si>
  <si>
    <t>R02</t>
  </si>
  <si>
    <t>R03</t>
  </si>
  <si>
    <t>R04</t>
  </si>
  <si>
    <t>北アルプス広域連合</t>
    <rPh sb="0" eb="1">
      <t>キタ</t>
    </rPh>
    <rPh sb="5" eb="9">
      <t>コウイキレンゴウ</t>
    </rPh>
    <phoneticPr fontId="3"/>
  </si>
  <si>
    <t>（一般会計）</t>
    <rPh sb="1" eb="5">
      <t>イッパンカイケイ</t>
    </rPh>
    <phoneticPr fontId="3"/>
  </si>
  <si>
    <t>（ふるさと市町村圏事業特別会計）</t>
    <rPh sb="5" eb="8">
      <t>シチョウソン</t>
    </rPh>
    <rPh sb="8" eb="9">
      <t>ケン</t>
    </rPh>
    <rPh sb="9" eb="11">
      <t>ジギョウ</t>
    </rPh>
    <rPh sb="11" eb="15">
      <t>トクベツカイケイ</t>
    </rPh>
    <phoneticPr fontId="3"/>
  </si>
  <si>
    <t>（介護老人保健施設事業特別会計）</t>
    <rPh sb="1" eb="5">
      <t>カイゴロウジン</t>
    </rPh>
    <rPh sb="5" eb="7">
      <t>ホケン</t>
    </rPh>
    <rPh sb="7" eb="9">
      <t>シセツ</t>
    </rPh>
    <rPh sb="9" eb="11">
      <t>ジギョウ</t>
    </rPh>
    <rPh sb="11" eb="13">
      <t>トクベツ</t>
    </rPh>
    <rPh sb="13" eb="15">
      <t>カイケイ</t>
    </rPh>
    <phoneticPr fontId="3"/>
  </si>
  <si>
    <t>（介護保険事業特別会計）</t>
    <rPh sb="1" eb="5">
      <t>カイゴホケン</t>
    </rPh>
    <rPh sb="5" eb="7">
      <t>ジギョウ</t>
    </rPh>
    <rPh sb="7" eb="11">
      <t>トクベツカイケイ</t>
    </rPh>
    <phoneticPr fontId="3"/>
  </si>
  <si>
    <t>公共施設等整備基金</t>
    <rPh sb="0" eb="4">
      <t>コウキョウシセツ</t>
    </rPh>
    <rPh sb="4" eb="5">
      <t>トウ</t>
    </rPh>
    <rPh sb="5" eb="9">
      <t>セイビキキン</t>
    </rPh>
    <phoneticPr fontId="3"/>
  </si>
  <si>
    <t>てるてる坊主のふるさと応援基金</t>
    <rPh sb="4" eb="6">
      <t>ボウズ</t>
    </rPh>
    <rPh sb="11" eb="15">
      <t>オウエンキキン</t>
    </rPh>
    <phoneticPr fontId="3"/>
  </si>
  <si>
    <t>福祉基金</t>
    <rPh sb="0" eb="2">
      <t>フクシ</t>
    </rPh>
    <rPh sb="2" eb="4">
      <t>キキン</t>
    </rPh>
    <phoneticPr fontId="3"/>
  </si>
  <si>
    <t>土地開発基金</t>
    <rPh sb="0" eb="4">
      <t>トチカイハツ</t>
    </rPh>
    <rPh sb="4" eb="6">
      <t>キキン</t>
    </rPh>
    <phoneticPr fontId="3"/>
  </si>
  <si>
    <t>てるてる坊主基金</t>
    <rPh sb="4" eb="6">
      <t>ボウズ</t>
    </rPh>
    <rPh sb="6" eb="8">
      <t>キキン</t>
    </rPh>
    <phoneticPr fontId="3"/>
  </si>
  <si>
    <t>長野県市町村自治振興組合</t>
  </si>
  <si>
    <t>長野県後期高齢者医療広域連合</t>
  </si>
  <si>
    <t>（一般会計）</t>
  </si>
  <si>
    <t>（後期高齢者医療事業特別会計）</t>
  </si>
  <si>
    <t>長野県市町村総合事務組合</t>
  </si>
  <si>
    <t>中信地域町村交通災害共済事務組合</t>
  </si>
  <si>
    <t>穂高広域施設組合</t>
  </si>
  <si>
    <t>池田松川施設組合</t>
  </si>
  <si>
    <t>高瀬広域水道企業団</t>
  </si>
  <si>
    <t>長野県地方税滞納整理機構</t>
  </si>
  <si>
    <t>（非常勤職員公務災害補償特別会計）</t>
    <rPh sb="12" eb="14">
      <t>トクベツ</t>
    </rPh>
    <rPh sb="14" eb="16">
      <t>カイケイ</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</si>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</sst>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7">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75"/>
      <color rgb="FF000000"/>
      <name val="ＭＳ Ｐゴシック"/>
      <family val="2"/>
    </font>
    <font>
      <sz val="10"/>
      <color rgb="FF000000"/>
      <name val="ＭＳ Ｐゴシック"/>
      <family val="2"/>
    </font>
    <font>
      <b/>
      <sz val="14"/>
      <color rgb="FF000000"/>
      <name val="ＭＳ ゴシック"/>
      <family val="2"/>
    </font>
    <font>
      <b/>
      <sz val="14"/>
      <color rgb="FF000000"/>
      <name val="ＭＳ ゴシック"/>
      <family val="2"/>
    </font>
    <font>
      <sz val="14"/>
      <color rgb="FF000000"/>
      <name val="ＭＳ ゴシック"/>
      <family val="2"/>
    </font>
    <font>
      <sz val="14"/>
      <color rgb="FF000000"/>
      <name val="ＭＳ ゴシック"/>
      <family val="2"/>
    </font>
    <font>
      <b/>
      <sz val="14"/>
      <color rgb="FF000000"/>
      <name val="ＭＳ ゴシック"/>
      <family val="2"/>
    </font>
    <font>
      <b/>
      <sz val="16"/>
      <color rgb="FF000000"/>
      <name val="ＭＳ ゴシック"/>
      <family val="2"/>
    </font>
    <font>
      <sz val="16"/>
      <color rgb="FF000000"/>
      <name val="ＭＳ ゴシック"/>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style="medium">
        <color auto="1"/>
      </bottom>
    </border>
    <border>
      <left style="medium">
        <color auto="1"/>
      </left>
      <right/>
      <top/>
      <bottom/>
    </border>
    <border>
      <left style="thin">
        <color auto="1"/>
      </left>
      <right style="medium">
        <color auto="1"/>
      </right>
      <top style="medium">
        <color auto="1"/>
      </top>
      <bottom/>
    </border>
    <border>
      <left style="medium">
        <color auto="1"/>
      </left>
      <right/>
      <top style="thin">
        <color auto="1"/>
      </top>
      <bottom/>
    </border>
    <border>
      <left style="medium">
        <color auto="1"/>
      </left>
      <right style="thin">
        <color auto="1"/>
      </right>
      <top style="thin">
        <color auto="1"/>
      </top>
      <bottom/>
    </border>
    <border>
      <left style="thin">
        <color auto="1"/>
      </left>
      <right style="thin">
        <color auto="1"/>
      </right>
      <top style="thin">
        <color auto="1"/>
      </top>
      <bottom/>
    </border>
    <border>
      <left style="thin">
        <color auto="1"/>
      </left>
      <right style="medium">
        <color auto="1"/>
      </right>
      <top style="thin">
        <color auto="1"/>
      </top>
      <bottom/>
    </border>
    <border>
      <left style="medium">
        <color auto="1"/>
      </left>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style="medium">
        <color auto="1"/>
      </top>
      <bottom/>
    </border>
    <border>
      <left style="medium">
        <color auto="1"/>
      </left>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auto="1"/>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bottom style="thin">
        <color auto="1"/>
      </bottom>
    </border>
    <border>
      <left style="thin">
        <color auto="1"/>
      </left>
      <right/>
      <top style="thin">
        <color auto="1"/>
      </top>
      <bottom style="thin">
        <color auto="1"/>
      </bottom>
    </border>
    <border>
      <left style="thin">
        <color auto="1"/>
      </left>
      <right/>
      <top style="thin">
        <color auto="1"/>
      </top>
      <bottom/>
    </border>
    <border>
      <left style="thin">
        <color auto="1"/>
      </left>
      <right/>
      <top style="thin">
        <color auto="1"/>
      </top>
      <bottom style="medium">
        <color auto="1"/>
      </bottom>
    </border>
    <border>
      <left style="thin">
        <color auto="1"/>
      </left>
      <right style="thin">
        <color auto="1"/>
      </right>
      <top/>
      <bottom style="thin">
        <color auto="1"/>
      </bottom>
    </border>
    <border>
      <left style="medium">
        <color auto="1"/>
      </left>
      <right style="thin">
        <color auto="1"/>
      </right>
      <top/>
      <bottom/>
    </border>
    <border>
      <left style="medium">
        <color auto="1"/>
      </left>
      <right style="thin">
        <color auto="1"/>
      </right>
      <top/>
      <bottom style="medium">
        <color auto="1"/>
      </bottom>
    </border>
    <border>
      <left style="thin">
        <color auto="1"/>
      </left>
      <right style="thin">
        <color auto="1"/>
      </right>
      <top style="medium">
        <color auto="1"/>
      </top>
      <bottom style="medium">
        <color auto="1"/>
      </bottom>
    </border>
    <border>
      <left/>
      <right style="thin">
        <color auto="1"/>
      </right>
      <top style="thin">
        <color auto="1"/>
      </top>
      <bottom/>
    </border>
    <border>
      <left/>
      <right/>
      <top style="thin">
        <color auto="1"/>
      </top>
      <bottom style="thin">
        <color auto="1"/>
      </bottom>
    </border>
    <border>
      <left/>
      <right style="thin">
        <color auto="1"/>
      </right>
      <top style="thin">
        <color auto="1"/>
      </top>
      <bottom style="thin">
        <color auto="1"/>
      </bottom>
    </border>
    <border>
      <left/>
      <right style="thin">
        <color auto="1"/>
      </right>
      <top/>
      <bottom style="thin">
        <color auto="1"/>
      </bottom>
    </border>
    <border>
      <left style="dashed">
        <color auto="1"/>
      </left>
      <right style="thin">
        <color auto="1"/>
      </right>
      <top style="thin">
        <color auto="1"/>
      </top>
      <bottom style="thin">
        <color auto="1"/>
      </bottom>
    </border>
    <border>
      <left style="thin">
        <color auto="1"/>
      </left>
      <right style="dashed">
        <color auto="1"/>
      </right>
      <top style="thin">
        <color auto="1"/>
      </top>
      <bottom/>
    </border>
    <border>
      <left/>
      <right/>
      <top/>
      <bottom style="thin">
        <color auto="1"/>
      </bottom>
    </border>
    <border>
      <left style="dashed">
        <color auto="1"/>
      </left>
      <right style="thin">
        <color auto="1"/>
      </right>
      <top style="thin">
        <color auto="1"/>
      </top>
      <bottom/>
    </border>
    <border>
      <left style="dashed">
        <color auto="1"/>
      </left>
      <right/>
      <top style="thin">
        <color auto="1"/>
      </top>
      <bottom/>
    </border>
    <border>
      <left style="dashed">
        <color auto="1"/>
      </left>
      <right style="thin">
        <color auto="1"/>
      </right>
      <top style="dashed">
        <color auto="1"/>
      </top>
      <bottom style="thin">
        <color auto="1"/>
      </bottom>
    </border>
    <border>
      <left style="thin">
        <color auto="1"/>
      </left>
      <right style="thin">
        <color auto="1"/>
      </right>
      <top style="dashed">
        <color auto="1"/>
      </top>
      <bottom style="thin">
        <color auto="1"/>
      </bottom>
    </border>
    <border>
      <left style="thin">
        <color auto="1"/>
      </left>
      <right/>
      <top style="dashed">
        <color auto="1"/>
      </top>
      <bottom style="thin">
        <color auto="1"/>
      </bottom>
    </border>
    <border>
      <left style="thin">
        <color auto="1"/>
      </left>
      <right style="dashed">
        <color auto="1"/>
      </right>
      <top style="dashed">
        <color auto="1"/>
      </top>
      <bottom style="thin">
        <color auto="1"/>
      </bottom>
    </border>
    <border>
      <left style="dashed">
        <color auto="1"/>
      </left>
      <right/>
      <top style="dashed">
        <color auto="1"/>
      </top>
      <bottom style="thin">
        <color auto="1"/>
      </bottom>
    </border>
    <border>
      <left/>
      <right/>
      <top style="thin">
        <color auto="1"/>
      </top>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thin">
        <color auto="1"/>
      </left>
      <right style="thin">
        <color auto="1"/>
      </right>
      <top/>
      <bottom style="medium">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bottom/>
    </border>
    <border>
      <left style="thin">
        <color auto="1"/>
      </left>
      <right/>
      <top/>
      <bottom/>
    </border>
    <border>
      <left style="medium">
        <color auto="1"/>
      </left>
      <right style="thin">
        <color auto="1"/>
      </right>
      <top style="double">
        <color auto="1"/>
      </top>
      <bottom style="hair">
        <color auto="1"/>
      </bottom>
    </border>
    <border>
      <left style="thin">
        <color auto="1"/>
      </left>
      <right style="thin">
        <color auto="1"/>
      </right>
      <top style="double">
        <color auto="1"/>
      </top>
      <bottom style="hair">
        <color auto="1"/>
      </bottom>
    </border>
    <border>
      <left style="medium">
        <color auto="1"/>
      </left>
      <right style="thin">
        <color auto="1"/>
      </right>
      <top style="hair">
        <color auto="1"/>
      </top>
      <bottom style="hair">
        <color auto="1"/>
      </bottom>
    </border>
    <border>
      <left style="thin">
        <color auto="1"/>
      </left>
      <right style="thin">
        <color auto="1"/>
      </right>
      <top style="hair">
        <color auto="1"/>
      </top>
      <bottom style="hair">
        <color auto="1"/>
      </bottom>
    </border>
    <border>
      <left style="medium">
        <color auto="1"/>
      </left>
      <right style="thin">
        <color auto="1"/>
      </right>
      <top/>
      <bottom style="hair">
        <color auto="1"/>
      </bottom>
    </border>
    <border>
      <left style="medium">
        <color auto="1"/>
      </left>
      <right style="thin">
        <color auto="1"/>
      </right>
      <top style="hair">
        <color auto="1"/>
      </top>
      <bottom style="thin">
        <color auto="1"/>
      </bottom>
    </border>
    <border>
      <left/>
      <right style="thin">
        <color auto="1"/>
      </right>
      <top/>
      <bottom/>
    </border>
    <border>
      <left style="thin">
        <color auto="1"/>
      </left>
      <right style="dashed">
        <color auto="1"/>
      </right>
      <top style="thin">
        <color auto="1"/>
      </top>
      <bottom style="thin">
        <color auto="1"/>
      </bottom>
    </border>
    <border>
      <left style="dashed">
        <color auto="1"/>
      </left>
      <right style="thin">
        <color auto="1"/>
      </right>
      <top/>
      <bottom style="thin">
        <color auto="1"/>
      </bottom>
    </border>
    <border>
      <left style="thin">
        <color auto="1"/>
      </left>
      <right style="thin">
        <color auto="1"/>
      </right>
      <top/>
      <bottom/>
    </border>
    <border>
      <left style="medium">
        <color auto="1"/>
      </left>
      <right style="thin">
        <color auto="1"/>
      </right>
      <top/>
      <bottom style="thin">
        <color auto="1"/>
      </bottom>
    </border>
    <border>
      <left style="thin">
        <color auto="1"/>
      </left>
      <right/>
      <top style="medium">
        <color auto="1"/>
      </top>
      <bottom/>
    </border>
    <border>
      <left style="thin">
        <color auto="1"/>
      </left>
      <right style="medium">
        <color auto="1"/>
      </right>
      <top/>
      <bottom/>
    </border>
    <border>
      <left style="thin">
        <color auto="1"/>
      </left>
      <right style="medium">
        <color auto="1"/>
      </right>
      <top/>
      <bottom style="thin">
        <color auto="1"/>
      </bottom>
    </border>
    <border>
      <left/>
      <right style="medium">
        <color auto="1"/>
      </right>
      <top/>
      <bottom style="thin">
        <color auto="1"/>
      </bottom>
    </border>
    <border>
      <left/>
      <right style="thin">
        <color auto="1"/>
      </right>
      <top/>
      <bottom style="medium">
        <color auto="1"/>
      </bottom>
    </border>
    <border>
      <left style="thin">
        <color auto="1"/>
      </left>
      <right/>
      <top/>
      <bottom style="medium">
        <color auto="1"/>
      </bottom>
    </border>
    <border>
      <left style="thin">
        <color auto="1"/>
      </left>
      <right style="medium">
        <color auto="1"/>
      </right>
      <top/>
      <bottom style="medium">
        <color auto="1"/>
      </bottom>
    </border>
    <border>
      <left/>
      <right style="medium">
        <color auto="1"/>
      </right>
      <top style="thin">
        <color auto="1"/>
      </top>
      <bottom/>
    </border>
    <border>
      <left/>
      <right style="thin">
        <color auto="1"/>
      </right>
      <top style="medium">
        <color auto="1"/>
      </top>
      <bottom style="medium">
        <color auto="1"/>
      </bottom>
    </border>
    <border>
      <left style="thin">
        <color auto="1"/>
      </left>
      <right/>
      <top style="medium">
        <color auto="1"/>
      </top>
      <bottom style="thin">
        <color auto="1"/>
      </bottom>
    </border>
    <border>
      <left/>
      <right/>
      <top style="medium">
        <color auto="1"/>
      </top>
      <bottom style="thin">
        <color auto="1"/>
      </bottom>
    </border>
    <border>
      <left/>
      <right style="thin">
        <color auto="1"/>
      </right>
      <top style="medium">
        <color auto="1"/>
      </top>
      <bottom style="thin">
        <color auto="1"/>
      </bottom>
    </border>
    <border>
      <left/>
      <right style="medium">
        <color auto="1"/>
      </right>
      <top style="medium">
        <color auto="1"/>
      </top>
      <bottom style="thin">
        <color auto="1"/>
      </bottom>
    </border>
    <border>
      <left/>
      <right style="medium">
        <color auto="1"/>
      </right>
      <top style="thin">
        <color auto="1"/>
      </top>
      <bottom style="thin">
        <color auto="1"/>
      </bottom>
    </border>
    <border>
      <left/>
      <right/>
      <top style="thin">
        <color auto="1"/>
      </top>
      <bottom style="medium">
        <color auto="1"/>
      </bottom>
    </border>
    <border>
      <left/>
      <right style="thin">
        <color auto="1"/>
      </right>
      <top style="thin">
        <color auto="1"/>
      </top>
      <bottom style="medium">
        <color auto="1"/>
      </bottom>
    </border>
    <border>
      <left/>
      <right style="medium">
        <color auto="1"/>
      </right>
      <top style="thin">
        <color auto="1"/>
      </top>
      <bottom style="medium">
        <color auto="1"/>
      </bottom>
    </border>
    <border>
      <left style="medium">
        <color auto="1"/>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style="medium">
        <color auto="1"/>
      </right>
      <top style="thin">
        <color auto="1"/>
      </top>
      <bottom style="medium">
        <color auto="1"/>
      </bottom>
    </border>
    <border>
      <left style="medium">
        <color auto="1"/>
      </left>
      <right/>
      <top style="medium">
        <color auto="1"/>
      </top>
      <bottom style="thin">
        <color auto="1"/>
      </bottom>
    </border>
    <border>
      <left/>
      <right style="hair">
        <color auto="1"/>
      </right>
      <top style="thin">
        <color auto="1"/>
      </top>
      <bottom/>
    </border>
    <border>
      <left style="hair">
        <color auto="1"/>
      </left>
      <right style="hair">
        <color auto="1"/>
      </right>
      <top style="thin">
        <color auto="1"/>
      </top>
      <bottom/>
    </border>
    <border>
      <left style="hair">
        <color auto="1"/>
      </left>
      <right/>
      <top style="thin">
        <color auto="1"/>
      </top>
      <bottom/>
    </border>
    <border>
      <left/>
      <right style="hair">
        <color auto="1"/>
      </right>
      <top/>
      <bottom/>
    </border>
    <border>
      <left style="hair">
        <color auto="1"/>
      </left>
      <right style="hair">
        <color auto="1"/>
      </right>
      <top/>
      <bottom/>
    </border>
    <border>
      <left style="hair">
        <color auto="1"/>
      </left>
      <right/>
      <top/>
      <bottom/>
    </border>
    <border>
      <left style="hair">
        <color auto="1"/>
      </left>
      <right style="thin">
        <color auto="1"/>
      </right>
      <top/>
      <bottom/>
    </border>
    <border>
      <left/>
      <right style="hair">
        <color auto="1"/>
      </right>
      <top/>
      <bottom style="thin">
        <color auto="1"/>
      </bottom>
    </border>
    <border>
      <left style="hair">
        <color auto="1"/>
      </left>
      <right style="hair">
        <color auto="1"/>
      </right>
      <top/>
      <bottom style="thin">
        <color auto="1"/>
      </bottom>
    </border>
    <border>
      <left style="hair">
        <color auto="1"/>
      </left>
      <right/>
      <top/>
      <bottom style="thin">
        <color auto="1"/>
      </bottom>
    </border>
    <border>
      <left style="medium">
        <color auto="1"/>
      </left>
      <right/>
      <top/>
      <bottom style="double">
        <color auto="1"/>
      </bottom>
    </border>
    <border>
      <left/>
      <right/>
      <top/>
      <bottom style="double">
        <color auto="1"/>
      </bottom>
    </border>
    <border>
      <left/>
      <right style="thin">
        <color auto="1"/>
      </right>
      <top/>
      <bottom style="double">
        <color auto="1"/>
      </bottom>
    </border>
    <border>
      <left style="thin">
        <color auto="1"/>
      </left>
      <right/>
      <top/>
      <bottom style="double">
        <color auto="1"/>
      </bottom>
    </border>
    <border>
      <left/>
      <right style="medium">
        <color auto="1"/>
      </right>
      <top/>
      <bottom style="double">
        <color auto="1"/>
      </bottom>
    </border>
    <border>
      <left style="thin">
        <color auto="1"/>
      </left>
      <right/>
      <top style="double">
        <color auto="1"/>
      </top>
      <bottom style="hair">
        <color auto="1"/>
      </bottom>
    </border>
    <border>
      <left/>
      <right/>
      <top style="double">
        <color auto="1"/>
      </top>
      <bottom style="hair">
        <color auto="1"/>
      </bottom>
    </border>
    <border>
      <left/>
      <right style="thin">
        <color auto="1"/>
      </right>
      <top style="double">
        <color auto="1"/>
      </top>
      <bottom style="hair">
        <color auto="1"/>
      </bottom>
    </border>
    <border>
      <left/>
      <right style="medium">
        <color auto="1"/>
      </right>
      <top style="double">
        <color auto="1"/>
      </top>
      <bottom style="hair">
        <color auto="1"/>
      </bottom>
    </border>
    <border>
      <left/>
      <right style="hair">
        <color auto="1"/>
      </right>
      <top style="double">
        <color auto="1"/>
      </top>
      <bottom style="hair">
        <color auto="1"/>
      </bottom>
    </border>
    <border>
      <left style="hair">
        <color auto="1"/>
      </left>
      <right/>
      <top style="double">
        <color auto="1"/>
      </top>
      <bottom style="hair">
        <color auto="1"/>
      </bottom>
    </border>
    <border>
      <left style="medium">
        <color auto="1"/>
      </left>
      <right/>
      <top/>
      <bottom style="hair">
        <color auto="1"/>
      </bottom>
    </border>
    <border>
      <left/>
      <right/>
      <top/>
      <bottom style="hair">
        <color auto="1"/>
      </bottom>
    </border>
    <border>
      <left/>
      <right style="medium">
        <color auto="1"/>
      </right>
      <top/>
      <bottom style="hair">
        <color auto="1"/>
      </bottom>
    </border>
    <border>
      <left style="hair">
        <color auto="1"/>
      </left>
      <right style="hair">
        <color auto="1"/>
      </right>
      <top style="double">
        <color auto="1"/>
      </top>
      <bottom style="hair">
        <color auto="1"/>
      </bottom>
    </border>
    <border>
      <left style="hair">
        <color auto="1"/>
      </left>
      <right style="medium">
        <color auto="1"/>
      </right>
      <top style="double">
        <color auto="1"/>
      </top>
      <bottom style="hair">
        <color auto="1"/>
      </bottom>
    </border>
    <border>
      <left/>
      <right style="hair">
        <color auto="1"/>
      </right>
      <top style="hair">
        <color auto="1"/>
      </top>
      <bottom style="hair">
        <color auto="1"/>
      </bottom>
    </border>
    <border>
      <left style="hair">
        <color auto="1"/>
      </left>
      <right style="hair">
        <color auto="1"/>
      </right>
      <top style="hair">
        <color auto="1"/>
      </top>
      <bottom style="hair">
        <color auto="1"/>
      </bottom>
    </border>
    <border>
      <left style="hair">
        <color auto="1"/>
      </left>
      <right style="medium">
        <color auto="1"/>
      </right>
      <top style="hair">
        <color auto="1"/>
      </top>
      <bottom style="hair">
        <color auto="1"/>
      </bottom>
    </border>
    <border>
      <left style="thin">
        <color auto="1"/>
      </left>
      <right/>
      <top style="hair">
        <color auto="1"/>
      </top>
      <bottom style="hair">
        <color auto="1"/>
      </bottom>
    </border>
    <border>
      <left/>
      <right/>
      <top style="hair">
        <color auto="1"/>
      </top>
      <bottom style="hair">
        <color auto="1"/>
      </bottom>
    </border>
    <border>
      <left/>
      <right style="thin">
        <color auto="1"/>
      </right>
      <top style="hair">
        <color auto="1"/>
      </top>
      <bottom style="hair">
        <color auto="1"/>
      </bottom>
    </border>
    <border>
      <left/>
      <right style="medium">
        <color auto="1"/>
      </right>
      <top style="hair">
        <color auto="1"/>
      </top>
      <bottom style="hair">
        <color auto="1"/>
      </bottom>
    </border>
    <border>
      <left style="thin">
        <color auto="1"/>
      </left>
      <right style="hair">
        <color auto="1"/>
      </right>
      <top style="hair">
        <color auto="1"/>
      </top>
      <bottom style="hair">
        <color auto="1"/>
      </bottom>
    </border>
    <border>
      <left style="hair">
        <color auto="1"/>
      </left>
      <right/>
      <top style="hair">
        <color auto="1"/>
      </top>
      <bottom style="hair">
        <color auto="1"/>
      </bottom>
    </border>
    <border>
      <left style="medium">
        <color auto="1"/>
      </left>
      <right/>
      <top style="hair">
        <color auto="1"/>
      </top>
      <bottom style="hair">
        <color auto="1"/>
      </bottom>
    </border>
    <border>
      <left style="thin">
        <color auto="1"/>
      </left>
      <right style="hair">
        <color auto="1"/>
      </right>
      <top style="thin">
        <color auto="1"/>
      </top>
      <bottom style="medium">
        <color auto="1"/>
      </bottom>
    </border>
    <border>
      <left style="hair">
        <color auto="1"/>
      </left>
      <right style="hair">
        <color auto="1"/>
      </right>
      <top style="thin">
        <color auto="1"/>
      </top>
      <bottom style="medium">
        <color auto="1"/>
      </bottom>
    </border>
    <border>
      <left style="hair">
        <color auto="1"/>
      </left>
      <right/>
      <top style="thin">
        <color auto="1"/>
      </top>
      <bottom style="medium">
        <color auto="1"/>
      </bottom>
    </border>
    <border>
      <left style="medium">
        <color auto="1"/>
      </left>
      <right style="hair">
        <color auto="1"/>
      </right>
      <top style="thin">
        <color auto="1"/>
      </top>
      <bottom style="medium">
        <color auto="1"/>
      </bottom>
    </border>
    <border>
      <left style="hair">
        <color auto="1"/>
      </left>
      <right style="medium">
        <color auto="1"/>
      </right>
      <top style="thin">
        <color auto="1"/>
      </top>
      <bottom style="medium">
        <color auto="1"/>
      </bottom>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style="hair">
        <color auto="1"/>
      </right>
      <top style="hair">
        <color auto="1"/>
      </top>
      <bottom style="thin">
        <color auto="1"/>
      </bottom>
    </border>
    <border>
      <left style="hair">
        <color auto="1"/>
      </left>
      <right style="hair">
        <color auto="1"/>
      </right>
      <top style="hair">
        <color auto="1"/>
      </top>
      <bottom style="thin">
        <color auto="1"/>
      </bottom>
    </border>
    <border>
      <left style="hair">
        <color auto="1"/>
      </left>
      <right/>
      <top style="hair">
        <color auto="1"/>
      </top>
      <bottom style="thin">
        <color auto="1"/>
      </bottom>
    </border>
    <border>
      <left/>
      <right style="hair">
        <color auto="1"/>
      </right>
      <top style="hair">
        <color auto="1"/>
      </top>
      <bottom style="thin">
        <color auto="1"/>
      </bottom>
    </border>
    <border>
      <left style="hair">
        <color auto="1"/>
      </left>
      <right style="medium">
        <color auto="1"/>
      </right>
      <top style="hair">
        <color auto="1"/>
      </top>
      <bottom style="thin">
        <color auto="1"/>
      </bottom>
    </border>
    <border>
      <left style="hair">
        <color auto="1"/>
      </left>
      <right style="hair">
        <color auto="1"/>
      </right>
      <top style="thin">
        <color auto="1"/>
      </top>
      <bottom style="hair">
        <color auto="1"/>
      </bottom>
    </border>
    <border>
      <left style="hair">
        <color auto="1"/>
      </left>
      <right style="medium">
        <color auto="1"/>
      </right>
      <top style="thin">
        <color auto="1"/>
      </top>
      <bottom style="hair">
        <color auto="1"/>
      </bottom>
    </border>
    <border>
      <left style="thin">
        <color auto="1"/>
      </left>
      <right style="hair">
        <color auto="1"/>
      </right>
      <top style="thin">
        <color auto="1"/>
      </top>
      <bottom style="hair">
        <color auto="1"/>
      </bottom>
    </border>
    <border>
      <left style="hair">
        <color auto="1"/>
      </left>
      <right/>
      <top style="thin">
        <color auto="1"/>
      </top>
      <bottom style="hair">
        <color auto="1"/>
      </bottom>
    </border>
    <border>
      <left style="medium">
        <color auto="1"/>
      </left>
      <right style="hair">
        <color auto="1"/>
      </right>
      <top style="thin">
        <color auto="1"/>
      </top>
      <bottom style="hair">
        <color auto="1"/>
      </bottom>
    </border>
    <border>
      <left style="medium">
        <color auto="1"/>
      </left>
      <right/>
      <top style="double">
        <color auto="1"/>
      </top>
      <bottom style="hair">
        <color auto="1"/>
      </bottom>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style="hair">
        <color auto="1"/>
      </right>
      <top style="double">
        <color auto="1"/>
      </top>
      <bottom style="hair">
        <color auto="1"/>
      </bottom>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border>
    <border>
      <left style="hair">
        <color auto="1"/>
      </left>
      <right style="medium">
        <color auto="1"/>
      </right>
      <top/>
      <bottom/>
    </border>
    <border>
      <left style="thin">
        <color auto="1"/>
      </left>
      <right style="hair">
        <color auto="1"/>
      </right>
      <top style="thin">
        <color auto="1"/>
      </top>
      <bottom/>
    </border>
    <border>
      <left style="hair">
        <color auto="1"/>
      </left>
      <right style="medium">
        <color auto="1"/>
      </right>
      <top style="thin">
        <color auto="1"/>
      </top>
      <bottom/>
    </border>
    <border>
      <left style="hair">
        <color auto="1"/>
      </left>
      <right style="thin">
        <color auto="1"/>
      </right>
      <top style="thin">
        <color auto="1"/>
      </top>
      <bottom/>
    </border>
    <border>
      <left/>
      <right style="hair">
        <color auto="1"/>
      </right>
      <top style="thin">
        <color auto="1"/>
      </top>
      <bottom style="thin">
        <color auto="1"/>
      </bottom>
    </border>
    <border>
      <left style="hair">
        <color auto="1"/>
      </left>
      <right/>
      <top style="thin">
        <color auto="1"/>
      </top>
      <bottom style="thin">
        <color auto="1"/>
      </bottom>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bottom style="medium">
        <color auto="1"/>
      </bottom>
    </border>
    <border>
      <left style="hair">
        <color auto="1"/>
      </left>
      <right style="hair">
        <color auto="1"/>
      </right>
      <top/>
      <bottom style="medium">
        <color auto="1"/>
      </bottom>
    </border>
    <border>
      <left style="hair">
        <color auto="1"/>
      </left>
      <right style="medium">
        <color auto="1"/>
      </right>
      <top/>
      <bottom style="medium">
        <color auto="1"/>
      </bottom>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border>
    <border>
      <left style="hair">
        <color auto="1"/>
      </left>
      <right style="hair">
        <color auto="1"/>
      </right>
      <top style="thin">
        <color auto="1"/>
      </top>
      <bottom style="thin">
        <color auto="1"/>
      </bottom>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s>
  <cellStyleXfs count="39">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14" fillId="0" borderId="0">
      <alignment vertical="center"/>
      <protection/>
    </xf>
    <xf numFmtId="0" fontId="16" fillId="0" borderId="0">
      <alignment/>
      <protection/>
    </xf>
    <xf numFmtId="0" fontId="16" fillId="0" borderId="0">
      <alignment vertical="center"/>
      <protection/>
    </xf>
    <xf numFmtId="0" fontId="14" fillId="0" borderId="0">
      <alignment vertical="center"/>
      <protection/>
    </xf>
    <xf numFmtId="0" fontId="2" fillId="0" borderId="0">
      <alignment vertical="center"/>
      <protection/>
    </xf>
    <xf numFmtId="0" fontId="20"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16" fillId="0" borderId="0">
      <alignment vertical="center"/>
      <protection/>
    </xf>
    <xf numFmtId="0" fontId="16" fillId="0" borderId="0">
      <alignment vertical="center"/>
      <protection/>
    </xf>
    <xf numFmtId="0" fontId="16" fillId="0" borderId="0">
      <alignment/>
      <protection/>
    </xf>
    <xf numFmtId="0" fontId="16" fillId="0" borderId="0">
      <alignment/>
      <protection/>
    </xf>
  </cellStyleXfs>
  <cellXfs count="1223">
    <xf numFmtId="0" fontId="0" fillId="0" borderId="0" xfId="0" applyAlignment="1">
      <alignment vertical="center"/>
    </xf>
    <xf numFmtId="0" fontId="2" fillId="0" borderId="0" xfId="20" applyAlignment="1">
      <alignment vertical="center"/>
      <protection/>
    </xf>
    <xf numFmtId="0" fontId="4" fillId="0" borderId="0" xfId="20" applyFont="1" applyAlignment="1">
      <alignment vertical="center"/>
      <protection/>
    </xf>
    <xf numFmtId="0" fontId="5" fillId="0" borderId="0" xfId="20" applyFont="1" applyAlignment="1">
      <alignment horizontal="right" vertical="center"/>
      <protection/>
    </xf>
    <xf numFmtId="0" fontId="6" fillId="2" borderId="1" xfId="20" applyFont="1" applyFill="1" applyBorder="1" applyAlignment="1">
      <alignment/>
      <protection/>
    </xf>
    <xf numFmtId="0" fontId="6" fillId="2" borderId="2" xfId="20" applyFont="1" applyFill="1" applyBorder="1" applyAlignment="1">
      <alignment horizontal="right" vertical="top"/>
      <protection/>
    </xf>
    <xf numFmtId="0" fontId="6" fillId="2" borderId="3" xfId="20" applyFont="1" applyFill="1" applyBorder="1" applyAlignment="1">
      <alignment horizontal="right" vertical="top"/>
      <protection/>
    </xf>
    <xf numFmtId="0" fontId="6" fillId="2" borderId="4" xfId="20" applyFont="1" applyFill="1" applyBorder="1" applyAlignment="1">
      <alignment horizontal="center" vertical="center"/>
      <protection/>
    </xf>
    <xf numFmtId="0" fontId="6" fillId="2" borderId="5" xfId="20" applyFont="1" applyFill="1" applyBorder="1" applyAlignment="1">
      <alignment horizontal="center" vertical="center"/>
      <protection/>
    </xf>
    <xf numFmtId="0" fontId="6" fillId="2" borderId="6" xfId="20" applyFont="1" applyFill="1" applyBorder="1" applyAlignment="1">
      <alignment horizontal="center" vertical="center"/>
      <protection/>
    </xf>
    <xf numFmtId="0" fontId="6" fillId="0" borderId="7" xfId="20" applyFont="1" applyFill="1" applyBorder="1" applyAlignment="1">
      <alignment horizontal="center" vertical="center" wrapText="1"/>
      <protection/>
    </xf>
    <xf numFmtId="176" fontId="6" fillId="0" borderId="4" xfId="20" applyNumberFormat="1" applyFont="1" applyFill="1" applyBorder="1" applyAlignment="1" applyProtection="1">
      <alignment horizontal="right" vertical="center" shrinkToFit="1"/>
      <protection/>
    </xf>
    <xf numFmtId="176" fontId="6" fillId="0" borderId="5" xfId="20" applyNumberFormat="1" applyFont="1" applyFill="1" applyBorder="1" applyAlignment="1" applyProtection="1">
      <alignment horizontal="right" vertical="center" shrinkToFit="1"/>
      <protection/>
    </xf>
    <xf numFmtId="176" fontId="6" fillId="0" borderId="8" xfId="20" applyNumberFormat="1" applyFont="1" applyFill="1" applyBorder="1" applyAlignment="1" applyProtection="1">
      <alignment horizontal="right" vertical="center" shrinkToFit="1"/>
      <protection/>
    </xf>
    <xf numFmtId="0" fontId="6" fillId="0" borderId="9" xfId="20" applyFont="1" applyFill="1" applyBorder="1" applyAlignment="1">
      <alignment horizontal="center" vertical="center" wrapText="1"/>
      <protection/>
    </xf>
    <xf numFmtId="176" fontId="6" fillId="0" borderId="10" xfId="20" applyNumberFormat="1" applyFont="1" applyFill="1" applyBorder="1" applyAlignment="1" applyProtection="1">
      <alignment horizontal="right" vertical="center" shrinkToFit="1"/>
      <protection/>
    </xf>
    <xf numFmtId="176" fontId="6" fillId="0" borderId="11" xfId="20" applyNumberFormat="1" applyFont="1" applyFill="1" applyBorder="1" applyAlignment="1" applyProtection="1">
      <alignment horizontal="right" vertical="center" shrinkToFit="1"/>
      <protection/>
    </xf>
    <xf numFmtId="176" fontId="6" fillId="0" borderId="12" xfId="20" applyNumberFormat="1" applyFont="1" applyFill="1" applyBorder="1" applyAlignment="1" applyProtection="1">
      <alignment horizontal="right" vertical="center" shrinkToFit="1"/>
      <protection/>
    </xf>
    <xf numFmtId="0" fontId="6" fillId="0" borderId="13" xfId="20" applyFont="1" applyFill="1" applyBorder="1" applyAlignment="1">
      <alignment horizontal="center" vertical="center"/>
      <protection/>
    </xf>
    <xf numFmtId="176" fontId="6" fillId="0" borderId="14" xfId="20" applyNumberFormat="1" applyFont="1" applyFill="1" applyBorder="1" applyAlignment="1" applyProtection="1">
      <alignment horizontal="right" vertical="center" shrinkToFit="1"/>
      <protection/>
    </xf>
    <xf numFmtId="176" fontId="6" fillId="0" borderId="15" xfId="20" applyNumberFormat="1" applyFont="1" applyFill="1" applyBorder="1" applyAlignment="1" applyProtection="1">
      <alignment horizontal="right" vertical="center" shrinkToFit="1"/>
      <protection/>
    </xf>
    <xf numFmtId="176" fontId="6" fillId="0" borderId="16" xfId="20" applyNumberFormat="1" applyFont="1" applyFill="1" applyBorder="1" applyAlignment="1" applyProtection="1">
      <alignment horizontal="right" vertical="center" shrinkToFit="1"/>
      <protection/>
    </xf>
    <xf numFmtId="0" fontId="6" fillId="0" borderId="0" xfId="21" applyFont="1" applyAlignment="1">
      <alignment vertical="center"/>
      <protection/>
    </xf>
    <xf numFmtId="0" fontId="2" fillId="0" borderId="0" xfId="21" applyAlignment="1">
      <alignment vertical="center"/>
      <protection/>
    </xf>
    <xf numFmtId="0" fontId="5" fillId="0" borderId="0" xfId="21" applyFont="1" applyAlignment="1">
      <alignment horizontal="right" vertical="center"/>
      <protection/>
    </xf>
    <xf numFmtId="0" fontId="6" fillId="3" borderId="1" xfId="21" applyFont="1" applyFill="1" applyBorder="1" applyAlignment="1">
      <alignment/>
      <protection/>
    </xf>
    <xf numFmtId="0" fontId="6" fillId="3" borderId="2" xfId="21" applyFont="1" applyFill="1" applyBorder="1" applyAlignment="1">
      <alignment horizontal="right" vertical="top"/>
      <protection/>
    </xf>
    <xf numFmtId="0" fontId="6" fillId="3" borderId="3" xfId="21" applyFont="1" applyFill="1" applyBorder="1" applyAlignment="1">
      <alignment horizontal="right" vertical="top"/>
      <protection/>
    </xf>
    <xf numFmtId="0" fontId="6" fillId="3" borderId="17" xfId="21" applyFont="1" applyFill="1" applyBorder="1" applyAlignment="1">
      <alignment horizontal="center" vertical="center"/>
      <protection/>
    </xf>
    <xf numFmtId="0" fontId="6" fillId="3" borderId="5" xfId="21" applyFont="1" applyFill="1" applyBorder="1" applyAlignment="1">
      <alignment horizontal="center" vertical="center"/>
      <protection/>
    </xf>
    <xf numFmtId="0" fontId="6" fillId="3" borderId="8" xfId="21" applyFont="1" applyFill="1" applyBorder="1" applyAlignment="1">
      <alignment horizontal="center" vertical="center"/>
      <protection/>
    </xf>
    <xf numFmtId="0" fontId="6" fillId="0" borderId="18" xfId="21" applyFont="1" applyFill="1" applyBorder="1" applyAlignment="1">
      <alignment vertical="center" wrapText="1"/>
      <protection/>
    </xf>
    <xf numFmtId="176" fontId="6" fillId="0" borderId="19" xfId="21" applyNumberFormat="1" applyFont="1" applyFill="1" applyBorder="1" applyAlignment="1">
      <alignment horizontal="right" vertical="center" shrinkToFit="1"/>
      <protection/>
    </xf>
    <xf numFmtId="176" fontId="6" fillId="0" borderId="20" xfId="21" applyNumberFormat="1" applyFont="1" applyFill="1" applyBorder="1" applyAlignment="1">
      <alignment horizontal="right" vertical="center" shrinkToFit="1"/>
      <protection/>
    </xf>
    <xf numFmtId="176" fontId="6" fillId="0" borderId="21" xfId="21" applyNumberFormat="1" applyFont="1" applyFill="1" applyBorder="1" applyAlignment="1">
      <alignment horizontal="right" vertical="center" shrinkToFit="1"/>
      <protection/>
    </xf>
    <xf numFmtId="0" fontId="6" fillId="0" borderId="22" xfId="21" applyFont="1" applyFill="1" applyBorder="1" applyAlignment="1">
      <alignment vertical="center"/>
      <protection/>
    </xf>
    <xf numFmtId="176" fontId="6" fillId="0" borderId="23" xfId="21" applyNumberFormat="1" applyFont="1" applyFill="1" applyBorder="1" applyAlignment="1">
      <alignment horizontal="right" vertical="center" shrinkToFit="1"/>
      <protection/>
    </xf>
    <xf numFmtId="176" fontId="6" fillId="0" borderId="24" xfId="21" applyNumberFormat="1" applyFont="1" applyFill="1" applyBorder="1" applyAlignment="1">
      <alignment horizontal="right" vertical="center" shrinkToFit="1"/>
      <protection/>
    </xf>
    <xf numFmtId="176" fontId="6" fillId="0" borderId="25" xfId="21" applyNumberFormat="1" applyFont="1" applyFill="1" applyBorder="1" applyAlignment="1">
      <alignment horizontal="right" vertical="center" shrinkToFit="1"/>
      <protection/>
    </xf>
    <xf numFmtId="0" fontId="6" fillId="0" borderId="9" xfId="21" applyFont="1" applyFill="1" applyBorder="1" applyAlignment="1">
      <alignment vertical="center"/>
      <protection/>
    </xf>
    <xf numFmtId="0" fontId="6" fillId="0" borderId="13" xfId="21" applyFont="1" applyFill="1" applyBorder="1" applyAlignment="1">
      <alignment vertical="center"/>
      <protection/>
    </xf>
    <xf numFmtId="176" fontId="6" fillId="0" borderId="14" xfId="21" applyNumberFormat="1" applyFont="1" applyFill="1" applyBorder="1" applyAlignment="1">
      <alignment horizontal="right" vertical="center" shrinkToFit="1"/>
      <protection/>
    </xf>
    <xf numFmtId="176" fontId="6" fillId="0" borderId="15" xfId="21" applyNumberFormat="1" applyFont="1" applyFill="1" applyBorder="1" applyAlignment="1">
      <alignment horizontal="right" vertical="center" shrinkToFit="1"/>
      <protection/>
    </xf>
    <xf numFmtId="176" fontId="6" fillId="0" borderId="16" xfId="21" applyNumberFormat="1" applyFont="1" applyFill="1" applyBorder="1" applyAlignment="1">
      <alignment horizontal="right" vertical="center" shrinkToFit="1"/>
      <protection/>
    </xf>
    <xf numFmtId="0" fontId="7" fillId="0" borderId="0" xfId="21" applyFont="1" applyFill="1" applyBorder="1" applyAlignment="1">
      <alignment vertical="center"/>
      <protection/>
    </xf>
    <xf numFmtId="0" fontId="7" fillId="0" borderId="0" xfId="21" applyNumberFormat="1" applyFont="1" applyFill="1" applyBorder="1" applyAlignment="1">
      <alignment vertical="center" wrapText="1"/>
      <protection/>
    </xf>
    <xf numFmtId="0" fontId="7" fillId="0" borderId="0" xfId="21" applyNumberFormat="1" applyFont="1" applyBorder="1" applyAlignment="1">
      <alignment vertical="center" wrapText="1"/>
      <protection/>
    </xf>
    <xf numFmtId="0" fontId="6" fillId="0" borderId="0" xfId="21" applyNumberFormat="1" applyFont="1" applyFill="1" applyBorder="1" applyAlignment="1">
      <alignment vertical="center"/>
      <protection/>
    </xf>
    <xf numFmtId="0" fontId="4" fillId="0" borderId="0" xfId="22" applyFont="1" applyAlignment="1">
      <alignment vertical="center"/>
      <protection/>
    </xf>
    <xf numFmtId="0" fontId="2" fillId="0" borderId="0" xfId="22" applyAlignment="1">
      <alignment vertical="center"/>
      <protection/>
    </xf>
    <xf numFmtId="0" fontId="5" fillId="0" borderId="0" xfId="22" applyFont="1" applyAlignment="1">
      <alignment horizontal="center" vertical="center"/>
      <protection/>
    </xf>
    <xf numFmtId="0" fontId="7" fillId="2" borderId="1" xfId="22" applyFont="1" applyFill="1" applyBorder="1" applyAlignment="1">
      <alignment/>
      <protection/>
    </xf>
    <xf numFmtId="0" fontId="7" fillId="2" borderId="2" xfId="22" applyFont="1" applyFill="1" applyBorder="1" applyAlignment="1">
      <alignment/>
      <protection/>
    </xf>
    <xf numFmtId="0" fontId="7" fillId="2" borderId="2" xfId="22" applyFont="1" applyFill="1" applyBorder="1" applyAlignment="1">
      <alignment horizontal="right" vertical="center"/>
      <protection/>
    </xf>
    <xf numFmtId="0" fontId="7" fillId="2" borderId="3" xfId="22" applyFont="1" applyFill="1" applyBorder="1" applyAlignment="1">
      <alignment horizontal="right" vertical="top"/>
      <protection/>
    </xf>
    <xf numFmtId="0" fontId="7" fillId="2" borderId="17" xfId="22" applyFont="1" applyFill="1" applyBorder="1" applyAlignment="1">
      <alignment horizontal="center" vertical="center"/>
      <protection/>
    </xf>
    <xf numFmtId="0" fontId="7" fillId="2" borderId="5" xfId="22" applyFont="1" applyFill="1" applyBorder="1" applyAlignment="1">
      <alignment horizontal="center" vertical="center"/>
      <protection/>
    </xf>
    <xf numFmtId="0" fontId="7" fillId="2" borderId="6" xfId="22" applyFont="1" applyFill="1" applyBorder="1" applyAlignment="1">
      <alignment horizontal="center" vertical="center"/>
      <protection/>
    </xf>
    <xf numFmtId="0" fontId="7" fillId="0" borderId="26" xfId="22" applyFont="1" applyFill="1" applyBorder="1" applyAlignment="1">
      <alignment vertical="center" wrapText="1"/>
      <protection/>
    </xf>
    <xf numFmtId="177" fontId="7" fillId="0" borderId="19" xfId="22" applyNumberFormat="1" applyFont="1" applyFill="1" applyBorder="1" applyAlignment="1" applyProtection="1">
      <alignment horizontal="right" vertical="center" shrinkToFit="1"/>
      <protection/>
    </xf>
    <xf numFmtId="177" fontId="7" fillId="0" borderId="20" xfId="22" applyNumberFormat="1" applyFont="1" applyFill="1" applyBorder="1" applyAlignment="1" applyProtection="1">
      <alignment horizontal="right" vertical="center" shrinkToFit="1"/>
      <protection/>
    </xf>
    <xf numFmtId="177" fontId="7" fillId="0" borderId="21" xfId="22" applyNumberFormat="1" applyFont="1" applyFill="1" applyBorder="1" applyAlignment="1" applyProtection="1">
      <alignment horizontal="right" vertical="center" shrinkToFit="1"/>
      <protection/>
    </xf>
    <xf numFmtId="0" fontId="7" fillId="0" borderId="27" xfId="22" applyFont="1" applyFill="1" applyBorder="1" applyAlignment="1">
      <alignment vertical="center"/>
      <protection/>
    </xf>
    <xf numFmtId="177" fontId="7" fillId="0" borderId="23" xfId="22" applyNumberFormat="1" applyFont="1" applyFill="1" applyBorder="1" applyAlignment="1" applyProtection="1">
      <alignment horizontal="right" vertical="center" shrinkToFit="1"/>
      <protection/>
    </xf>
    <xf numFmtId="177" fontId="7" fillId="0" borderId="24" xfId="22" applyNumberFormat="1" applyFont="1" applyFill="1" applyBorder="1" applyAlignment="1" applyProtection="1">
      <alignment horizontal="right" vertical="center" shrinkToFit="1"/>
      <protection/>
    </xf>
    <xf numFmtId="177" fontId="7" fillId="0" borderId="25" xfId="22" applyNumberFormat="1" applyFont="1" applyFill="1" applyBorder="1" applyAlignment="1" applyProtection="1">
      <alignment horizontal="right" vertical="center" shrinkToFit="1"/>
      <protection/>
    </xf>
    <xf numFmtId="0" fontId="7" fillId="0" borderId="28" xfId="22" applyFont="1" applyFill="1" applyBorder="1" applyAlignment="1">
      <alignment vertical="center"/>
      <protection/>
    </xf>
    <xf numFmtId="0" fontId="7" fillId="0" borderId="29" xfId="22" applyFont="1" applyFill="1" applyBorder="1" applyAlignment="1">
      <alignment vertical="center"/>
      <protection/>
    </xf>
    <xf numFmtId="177" fontId="7" fillId="0" borderId="14" xfId="22" applyNumberFormat="1" applyFont="1" applyFill="1" applyBorder="1" applyAlignment="1" applyProtection="1">
      <alignment horizontal="right" vertical="center" shrinkToFit="1"/>
      <protection/>
    </xf>
    <xf numFmtId="177" fontId="7" fillId="0" borderId="15" xfId="22" applyNumberFormat="1" applyFont="1" applyFill="1" applyBorder="1" applyAlignment="1" applyProtection="1">
      <alignment horizontal="right" vertical="center" shrinkToFit="1"/>
      <protection/>
    </xf>
    <xf numFmtId="177" fontId="7" fillId="0" borderId="16" xfId="22" applyNumberFormat="1" applyFont="1" applyFill="1" applyBorder="1" applyAlignment="1" applyProtection="1">
      <alignment horizontal="right" vertical="center" shrinkToFit="1"/>
      <protection/>
    </xf>
    <xf numFmtId="0" fontId="7" fillId="0" borderId="0" xfId="22" applyFont="1" applyAlignment="1">
      <alignment/>
      <protection/>
    </xf>
    <xf numFmtId="0" fontId="8" fillId="0" borderId="0" xfId="22" applyFont="1" applyAlignment="1">
      <alignment/>
      <protection/>
    </xf>
    <xf numFmtId="0" fontId="8" fillId="0" borderId="0" xfId="22" applyFont="1" applyAlignment="1">
      <alignment vertical="center"/>
      <protection/>
    </xf>
    <xf numFmtId="177" fontId="8" fillId="0" borderId="0" xfId="22" applyNumberFormat="1" applyFont="1" applyAlignment="1">
      <alignment horizontal="right" vertical="center" shrinkToFit="1"/>
      <protection/>
    </xf>
    <xf numFmtId="0" fontId="9" fillId="0" borderId="0" xfId="22" applyNumberFormat="1" applyFont="1" applyAlignment="1">
      <alignment horizontal="center" vertical="center" shrinkToFit="1"/>
      <protection/>
    </xf>
    <xf numFmtId="0" fontId="8" fillId="4" borderId="1" xfId="22" applyFont="1" applyFill="1" applyBorder="1" applyAlignment="1">
      <alignment/>
      <protection/>
    </xf>
    <xf numFmtId="0" fontId="8" fillId="4" borderId="2" xfId="22" applyFont="1" applyFill="1" applyBorder="1" applyAlignment="1">
      <alignment/>
      <protection/>
    </xf>
    <xf numFmtId="0" fontId="8" fillId="4" borderId="2" xfId="22" applyFont="1" applyFill="1" applyBorder="1" applyAlignment="1">
      <alignment horizontal="right" vertical="center"/>
      <protection/>
    </xf>
    <xf numFmtId="0" fontId="8" fillId="4" borderId="3" xfId="22" applyFont="1" applyFill="1" applyBorder="1" applyAlignment="1">
      <alignment horizontal="right" vertical="top"/>
      <protection/>
    </xf>
    <xf numFmtId="0" fontId="8" fillId="4" borderId="17" xfId="22" applyFont="1" applyFill="1" applyBorder="1" applyAlignment="1">
      <alignment horizontal="center" vertical="center"/>
      <protection/>
    </xf>
    <xf numFmtId="0" fontId="8" fillId="4" borderId="5" xfId="22" applyFont="1" applyFill="1" applyBorder="1" applyAlignment="1">
      <alignment horizontal="center" vertical="center"/>
      <protection/>
    </xf>
    <xf numFmtId="0" fontId="8" fillId="4" borderId="6" xfId="22" applyFont="1" applyFill="1" applyBorder="1" applyAlignment="1">
      <alignment horizontal="center" vertical="center"/>
      <protection/>
    </xf>
    <xf numFmtId="0" fontId="11" fillId="0" borderId="0" xfId="22" applyFont="1" applyAlignment="1">
      <alignment horizontal="center" vertical="center" wrapText="1"/>
      <protection/>
    </xf>
    <xf numFmtId="0" fontId="8" fillId="0" borderId="0" xfId="22" applyFont="1" applyAlignment="1">
      <alignment vertical="top"/>
      <protection/>
    </xf>
    <xf numFmtId="0" fontId="12" fillId="0" borderId="0" xfId="22" applyFont="1" applyAlignment="1">
      <alignment vertical="center"/>
      <protection/>
    </xf>
    <xf numFmtId="0" fontId="11" fillId="0" borderId="0" xfId="22" applyFont="1" applyAlignment="1">
      <alignment vertical="center" wrapText="1"/>
      <protection/>
    </xf>
    <xf numFmtId="0" fontId="2" fillId="0" borderId="0" xfId="23" applyAlignment="1">
      <alignment vertical="center"/>
      <protection/>
    </xf>
    <xf numFmtId="0" fontId="5" fillId="0" borderId="0" xfId="23" applyFont="1" applyAlignment="1">
      <alignment horizontal="center" vertical="center"/>
      <protection/>
    </xf>
    <xf numFmtId="0" fontId="7" fillId="2" borderId="1" xfId="23" applyFont="1" applyFill="1" applyBorder="1" applyAlignment="1">
      <alignment/>
      <protection/>
    </xf>
    <xf numFmtId="0" fontId="7" fillId="2" borderId="2" xfId="23" applyFont="1" applyFill="1" applyBorder="1" applyAlignment="1">
      <alignment/>
      <protection/>
    </xf>
    <xf numFmtId="0" fontId="7" fillId="2" borderId="2" xfId="23" applyFont="1" applyFill="1" applyBorder="1" applyAlignment="1">
      <alignment horizontal="right" vertical="center"/>
      <protection/>
    </xf>
    <xf numFmtId="0" fontId="7" fillId="2" borderId="3" xfId="23" applyFont="1" applyFill="1" applyBorder="1" applyAlignment="1">
      <alignment horizontal="right" vertical="top"/>
      <protection/>
    </xf>
    <xf numFmtId="0" fontId="7" fillId="2" borderId="17" xfId="23" applyFont="1" applyFill="1" applyBorder="1" applyAlignment="1">
      <alignment horizontal="center" vertical="center"/>
      <protection/>
    </xf>
    <xf numFmtId="0" fontId="7" fillId="2" borderId="5" xfId="23" applyFont="1" applyFill="1" applyBorder="1" applyAlignment="1">
      <alignment horizontal="center" vertical="center"/>
      <protection/>
    </xf>
    <xf numFmtId="0" fontId="7" fillId="2" borderId="8" xfId="23" applyFont="1" applyFill="1" applyBorder="1" applyAlignment="1">
      <alignment horizontal="center" vertical="center"/>
      <protection/>
    </xf>
    <xf numFmtId="0" fontId="7" fillId="0" borderId="26" xfId="23" applyFont="1" applyFill="1" applyBorder="1" applyAlignment="1">
      <alignment vertical="center" wrapText="1"/>
      <protection/>
    </xf>
    <xf numFmtId="0" fontId="7" fillId="0" borderId="27" xfId="23" applyFont="1" applyFill="1" applyBorder="1" applyAlignment="1">
      <alignment vertical="center"/>
      <protection/>
    </xf>
    <xf numFmtId="0" fontId="7" fillId="0" borderId="28" xfId="23" applyFont="1" applyFill="1" applyBorder="1" applyAlignment="1">
      <alignment vertical="center"/>
      <protection/>
    </xf>
    <xf numFmtId="0" fontId="7" fillId="0" borderId="30" xfId="23" applyFont="1" applyFill="1" applyBorder="1" applyAlignment="1">
      <alignment vertical="center"/>
      <protection/>
    </xf>
    <xf numFmtId="0" fontId="7" fillId="0" borderId="27" xfId="23" applyFont="1" applyFill="1" applyBorder="1" applyAlignment="1">
      <alignment vertical="center" wrapText="1"/>
      <protection/>
    </xf>
    <xf numFmtId="0" fontId="7" fillId="0" borderId="29" xfId="23" applyFont="1" applyFill="1" applyBorder="1" applyAlignment="1">
      <alignment vertical="center"/>
      <protection/>
    </xf>
    <xf numFmtId="0" fontId="7" fillId="0" borderId="0" xfId="23" applyFont="1" applyFill="1" applyBorder="1" applyAlignment="1">
      <alignment/>
      <protection/>
    </xf>
    <xf numFmtId="0" fontId="7" fillId="0" borderId="0" xfId="23" applyFont="1" applyFill="1" applyBorder="1" applyAlignment="1">
      <alignment vertical="center"/>
      <protection/>
    </xf>
    <xf numFmtId="0" fontId="7" fillId="0" borderId="0" xfId="23" applyFont="1" applyFill="1" applyBorder="1" applyAlignment="1">
      <alignment horizontal="left" vertical="center"/>
      <protection/>
    </xf>
    <xf numFmtId="177" fontId="7" fillId="0" borderId="0" xfId="23" applyNumberFormat="1" applyFont="1" applyFill="1" applyBorder="1" applyAlignment="1" applyProtection="1">
      <alignment horizontal="right" vertical="center"/>
      <protection/>
    </xf>
    <xf numFmtId="0" fontId="5" fillId="0" borderId="0" xfId="20" applyFont="1" applyAlignment="1">
      <alignment horizontal="right"/>
      <protection/>
    </xf>
    <xf numFmtId="0" fontId="13" fillId="2" borderId="1" xfId="20" applyFont="1" applyFill="1" applyBorder="1" applyAlignment="1">
      <alignment/>
      <protection/>
    </xf>
    <xf numFmtId="0" fontId="13" fillId="2" borderId="2" xfId="20" applyFont="1" applyFill="1" applyBorder="1" applyAlignment="1">
      <alignment horizontal="right" vertical="top"/>
      <protection/>
    </xf>
    <xf numFmtId="0" fontId="13" fillId="2" borderId="3" xfId="20" applyFont="1" applyFill="1" applyBorder="1" applyAlignment="1">
      <alignment horizontal="right" vertical="top"/>
      <protection/>
    </xf>
    <xf numFmtId="0" fontId="15" fillId="4" borderId="5" xfId="24" applyFont="1" applyFill="1" applyBorder="1" applyAlignment="1">
      <alignment horizontal="center" vertical="center"/>
      <protection/>
    </xf>
    <xf numFmtId="0" fontId="15" fillId="4" borderId="6" xfId="24" applyFont="1" applyFill="1" applyBorder="1" applyAlignment="1">
      <alignment horizontal="center" vertical="center"/>
      <protection/>
    </xf>
    <xf numFmtId="0" fontId="13" fillId="0" borderId="7" xfId="20" applyFont="1" applyFill="1" applyBorder="1" applyAlignment="1">
      <alignment horizontal="center" vertical="center" wrapText="1"/>
      <protection/>
    </xf>
    <xf numFmtId="177" fontId="13" fillId="0" borderId="5" xfId="24" applyNumberFormat="1" applyFont="1" applyFill="1" applyBorder="1" applyAlignment="1" applyProtection="1">
      <alignment horizontal="right" vertical="center" shrinkToFit="1"/>
      <protection/>
    </xf>
    <xf numFmtId="177" fontId="13" fillId="0" borderId="8" xfId="24" applyNumberFormat="1" applyFont="1" applyFill="1" applyBorder="1" applyAlignment="1" applyProtection="1">
      <alignment horizontal="right" vertical="center" shrinkToFit="1"/>
      <protection/>
    </xf>
    <xf numFmtId="0" fontId="13" fillId="0" borderId="9" xfId="20" applyFont="1" applyFill="1" applyBorder="1" applyAlignment="1">
      <alignment horizontal="center" vertical="center" wrapText="1"/>
      <protection/>
    </xf>
    <xf numFmtId="177" fontId="13" fillId="0" borderId="11" xfId="24" applyNumberFormat="1" applyFont="1" applyFill="1" applyBorder="1" applyAlignment="1" applyProtection="1">
      <alignment horizontal="right" vertical="center" shrinkToFit="1"/>
      <protection/>
    </xf>
    <xf numFmtId="177" fontId="13" fillId="0" borderId="12" xfId="24" applyNumberFormat="1" applyFont="1" applyFill="1" applyBorder="1" applyAlignment="1" applyProtection="1">
      <alignment horizontal="right" vertical="center" shrinkToFit="1"/>
      <protection/>
    </xf>
    <xf numFmtId="177" fontId="13" fillId="0" borderId="24" xfId="24" applyNumberFormat="1" applyFont="1" applyFill="1" applyBorder="1" applyAlignment="1" applyProtection="1">
      <alignment horizontal="right" vertical="center" shrinkToFit="1"/>
      <protection/>
    </xf>
    <xf numFmtId="177" fontId="13" fillId="0" borderId="25" xfId="24" applyNumberFormat="1" applyFont="1" applyFill="1" applyBorder="1" applyAlignment="1" applyProtection="1">
      <alignment horizontal="right" vertical="center" shrinkToFit="1"/>
      <protection/>
    </xf>
    <xf numFmtId="0" fontId="13" fillId="0" borderId="31" xfId="20" applyFont="1" applyFill="1" applyBorder="1" applyAlignment="1">
      <alignment horizontal="center" vertical="center"/>
      <protection/>
    </xf>
    <xf numFmtId="0" fontId="13" fillId="0" borderId="32" xfId="20" applyFont="1" applyFill="1" applyBorder="1" applyAlignment="1">
      <alignment horizontal="center" vertical="center"/>
      <protection/>
    </xf>
    <xf numFmtId="0" fontId="13" fillId="0" borderId="1" xfId="20" applyFont="1" applyFill="1" applyBorder="1" applyAlignment="1">
      <alignment horizontal="center" vertical="center"/>
      <protection/>
    </xf>
    <xf numFmtId="177" fontId="13" fillId="0" borderId="33" xfId="24" applyNumberFormat="1" applyFont="1" applyFill="1" applyBorder="1" applyAlignment="1" applyProtection="1">
      <alignment horizontal="right" vertical="center" shrinkToFit="1"/>
      <protection/>
    </xf>
    <xf numFmtId="177" fontId="13" fillId="0" borderId="6" xfId="24" applyNumberFormat="1" applyFont="1" applyFill="1" applyBorder="1" applyAlignment="1" applyProtection="1">
      <alignment horizontal="right" vertical="center" shrinkToFit="1"/>
      <protection/>
    </xf>
    <xf numFmtId="178" fontId="17" fillId="0" borderId="28" xfId="25" applyNumberFormat="1" applyFont="1" applyBorder="1" applyAlignment="1">
      <alignment vertical="center"/>
      <protection/>
    </xf>
    <xf numFmtId="178" fontId="17" fillId="0" borderId="34" xfId="25" applyNumberFormat="1" applyFont="1" applyBorder="1" applyAlignment="1">
      <alignment vertical="center"/>
      <protection/>
    </xf>
    <xf numFmtId="178" fontId="17" fillId="0" borderId="11" xfId="25" applyNumberFormat="1" applyFont="1" applyBorder="1" applyAlignment="1">
      <alignment horizontal="center" vertical="center" wrapText="1"/>
      <protection/>
    </xf>
    <xf numFmtId="178" fontId="17" fillId="0" borderId="27" xfId="25" applyNumberFormat="1" applyFont="1" applyBorder="1" applyAlignment="1">
      <alignment horizontal="center" vertical="center"/>
      <protection/>
    </xf>
    <xf numFmtId="178" fontId="17" fillId="0" borderId="35" xfId="25" applyNumberFormat="1" applyFont="1" applyBorder="1" applyAlignment="1">
      <alignment horizontal="center" vertical="center"/>
      <protection/>
    </xf>
    <xf numFmtId="178" fontId="17" fillId="0" borderId="36" xfId="25" applyNumberFormat="1" applyFont="1" applyBorder="1" applyAlignment="1">
      <alignment horizontal="center" vertical="center"/>
      <protection/>
    </xf>
    <xf numFmtId="0" fontId="16" fillId="0" borderId="0" xfId="25">
      <alignment/>
      <protection/>
    </xf>
    <xf numFmtId="178" fontId="17" fillId="0" borderId="26" xfId="25" applyNumberFormat="1" applyFont="1" applyBorder="1" applyAlignment="1">
      <alignment vertical="center"/>
      <protection/>
    </xf>
    <xf numFmtId="178" fontId="17" fillId="0" borderId="37" xfId="25" applyNumberFormat="1" applyFont="1" applyBorder="1" applyAlignment="1">
      <alignment vertical="center"/>
      <protection/>
    </xf>
    <xf numFmtId="0" fontId="16" fillId="0" borderId="30" xfId="25" applyFont="1" applyBorder="1" applyAlignment="1">
      <alignment vertical="center"/>
      <protection/>
    </xf>
    <xf numFmtId="178" fontId="17" fillId="0" borderId="28" xfId="25" applyNumberFormat="1" applyFont="1" applyBorder="1" applyAlignment="1">
      <alignment horizontal="center" vertical="center"/>
      <protection/>
    </xf>
    <xf numFmtId="178" fontId="17" fillId="0" borderId="38" xfId="25" applyNumberFormat="1" applyFont="1" applyBorder="1" applyAlignment="1">
      <alignment horizontal="center" vertical="center" wrapText="1"/>
      <protection/>
    </xf>
    <xf numFmtId="178" fontId="17" fillId="0" borderId="39" xfId="25" applyNumberFormat="1" applyFont="1" applyBorder="1" applyAlignment="1">
      <alignment horizontal="center" vertical="center"/>
      <protection/>
    </xf>
    <xf numFmtId="178" fontId="17" fillId="0" borderId="40" xfId="25" applyNumberFormat="1" applyFont="1" applyBorder="1" applyAlignment="1">
      <alignment horizontal="center" vertical="center" wrapText="1"/>
      <protection/>
    </xf>
    <xf numFmtId="178" fontId="17" fillId="0" borderId="24" xfId="25" applyNumberFormat="1" applyFont="1" applyBorder="1" applyAlignment="1">
      <alignment horizontal="center" vertical="center"/>
      <protection/>
    </xf>
    <xf numFmtId="178" fontId="17" fillId="0" borderId="34" xfId="25" applyNumberFormat="1" applyFont="1" applyBorder="1" applyAlignment="1">
      <alignment horizontal="center" vertical="center"/>
      <protection/>
    </xf>
    <xf numFmtId="179" fontId="17" fillId="0" borderId="11" xfId="25" applyNumberFormat="1" applyFont="1" applyFill="1" applyBorder="1" applyAlignment="1">
      <alignment vertical="center"/>
      <protection/>
    </xf>
    <xf numFmtId="179" fontId="17" fillId="0" borderId="28" xfId="25" applyNumberFormat="1" applyFont="1" applyFill="1" applyBorder="1" applyAlignment="1">
      <alignment vertical="center"/>
      <protection/>
    </xf>
    <xf numFmtId="180" fontId="17" fillId="0" borderId="41" xfId="25" applyNumberFormat="1" applyFont="1" applyFill="1" applyBorder="1" applyAlignment="1">
      <alignment vertical="center"/>
      <protection/>
    </xf>
    <xf numFmtId="179" fontId="17" fillId="0" borderId="39" xfId="25" applyNumberFormat="1" applyFont="1" applyFill="1" applyBorder="1" applyAlignment="1">
      <alignment vertical="center"/>
      <protection/>
    </xf>
    <xf numFmtId="180" fontId="17" fillId="0" borderId="42" xfId="25" applyNumberFormat="1" applyFont="1" applyFill="1" applyBorder="1" applyAlignment="1">
      <alignment vertical="center"/>
      <protection/>
    </xf>
    <xf numFmtId="180" fontId="17" fillId="0" borderId="11" xfId="25" applyNumberFormat="1" applyFont="1" applyBorder="1" applyAlignment="1">
      <alignment vertical="center"/>
      <protection/>
    </xf>
    <xf numFmtId="178" fontId="17" fillId="0" borderId="26" xfId="25" applyNumberFormat="1" applyFont="1" applyBorder="1" applyAlignment="1">
      <alignment horizontal="center" vertical="center"/>
      <protection/>
    </xf>
    <xf numFmtId="178" fontId="17" fillId="0" borderId="43" xfId="25" applyNumberFormat="1" applyFont="1" applyBorder="1" applyAlignment="1">
      <alignment horizontal="center" vertical="center"/>
      <protection/>
    </xf>
    <xf numFmtId="179" fontId="17" fillId="0" borderId="44" xfId="25" applyNumberFormat="1" applyFont="1" applyFill="1" applyBorder="1" applyAlignment="1">
      <alignment vertical="center"/>
      <protection/>
    </xf>
    <xf numFmtId="179" fontId="17" fillId="0" borderId="45" xfId="25" applyNumberFormat="1" applyFont="1" applyFill="1" applyBorder="1" applyAlignment="1">
      <alignment vertical="center"/>
      <protection/>
    </xf>
    <xf numFmtId="180" fontId="17" fillId="0" borderId="43" xfId="25" applyNumberFormat="1" applyFont="1" applyFill="1" applyBorder="1" applyAlignment="1">
      <alignment vertical="center"/>
      <protection/>
    </xf>
    <xf numFmtId="179" fontId="17" fillId="0" borderId="46" xfId="25" applyNumberFormat="1" applyFont="1" applyFill="1" applyBorder="1" applyAlignment="1">
      <alignment vertical="center"/>
      <protection/>
    </xf>
    <xf numFmtId="180" fontId="17" fillId="0" borderId="47" xfId="25" applyNumberFormat="1" applyFont="1" applyFill="1" applyBorder="1" applyAlignment="1">
      <alignment vertical="center"/>
      <protection/>
    </xf>
    <xf numFmtId="180" fontId="17" fillId="0" borderId="44" xfId="25" applyNumberFormat="1" applyFont="1" applyBorder="1" applyAlignment="1">
      <alignment vertical="center"/>
      <protection/>
    </xf>
    <xf numFmtId="179" fontId="17" fillId="0" borderId="44" xfId="25" applyNumberFormat="1" applyFont="1" applyFill="1" applyBorder="1" applyAlignment="1">
      <alignment vertical="center" wrapText="1"/>
      <protection/>
    </xf>
    <xf numFmtId="179" fontId="17" fillId="0" borderId="11" xfId="25" applyNumberFormat="1" applyFont="1" applyBorder="1" applyAlignment="1">
      <alignment vertical="center"/>
      <protection/>
    </xf>
    <xf numFmtId="179" fontId="17" fillId="0" borderId="28" xfId="25" applyNumberFormat="1" applyFont="1" applyBorder="1" applyAlignment="1">
      <alignment vertical="center"/>
      <protection/>
    </xf>
    <xf numFmtId="180" fontId="17" fillId="0" borderId="41" xfId="25" applyNumberFormat="1" applyFont="1" applyBorder="1" applyAlignment="1">
      <alignment vertical="center"/>
      <protection/>
    </xf>
    <xf numFmtId="179" fontId="17" fillId="0" borderId="39" xfId="25" applyNumberFormat="1" applyFont="1" applyBorder="1" applyAlignment="1">
      <alignment vertical="center"/>
      <protection/>
    </xf>
    <xf numFmtId="180" fontId="17" fillId="0" borderId="48" xfId="25" applyNumberFormat="1" applyFont="1" applyBorder="1" applyAlignment="1">
      <alignment vertical="center"/>
      <protection/>
    </xf>
    <xf numFmtId="0" fontId="16" fillId="0" borderId="24" xfId="25" applyBorder="1">
      <alignment/>
      <protection/>
    </xf>
    <xf numFmtId="0" fontId="16" fillId="0" borderId="24" xfId="25" applyBorder="1" applyAlignment="1">
      <alignment vertical="center"/>
      <protection/>
    </xf>
    <xf numFmtId="0" fontId="18" fillId="0" borderId="24" xfId="25" applyFont="1" applyBorder="1">
      <alignment/>
      <protection/>
    </xf>
    <xf numFmtId="0" fontId="16" fillId="0" borderId="0" xfId="26" applyAlignment="1">
      <alignment/>
      <protection/>
    </xf>
    <xf numFmtId="0" fontId="16" fillId="0" borderId="24" xfId="26" applyBorder="1" applyAlignment="1">
      <alignment/>
      <protection/>
    </xf>
    <xf numFmtId="177" fontId="16" fillId="0" borderId="24" xfId="26" applyNumberFormat="1" applyBorder="1" applyAlignment="1">
      <alignment/>
      <protection/>
    </xf>
    <xf numFmtId="0" fontId="20" fillId="0" borderId="0" xfId="27" applyFont="1" applyAlignment="1">
      <alignment vertical="center"/>
      <protection/>
    </xf>
    <xf numFmtId="49" fontId="20" fillId="0" borderId="0" xfId="27" applyNumberFormat="1" applyFont="1" applyAlignment="1">
      <alignment vertical="center"/>
      <protection/>
    </xf>
    <xf numFmtId="0" fontId="22" fillId="0" borderId="0" xfId="27" applyFont="1" applyAlignment="1">
      <alignment vertical="center"/>
      <protection/>
    </xf>
    <xf numFmtId="0" fontId="23" fillId="0" borderId="0" xfId="27" applyFont="1" applyAlignment="1">
      <alignment vertical="center"/>
      <protection/>
    </xf>
    <xf numFmtId="0" fontId="20" fillId="0" borderId="49" xfId="27" applyFont="1" applyBorder="1" applyAlignment="1">
      <alignment horizontal="left" vertical="center"/>
      <protection/>
    </xf>
    <xf numFmtId="0" fontId="20" fillId="0" borderId="50" xfId="27" applyFont="1" applyBorder="1" applyAlignment="1">
      <alignment horizontal="left" vertical="center"/>
      <protection/>
    </xf>
    <xf numFmtId="0" fontId="20" fillId="0" borderId="51" xfId="27" applyFont="1" applyBorder="1" applyAlignment="1">
      <alignment horizontal="left" vertical="center"/>
      <protection/>
    </xf>
    <xf numFmtId="184" fontId="20" fillId="0" borderId="49" xfId="27" applyNumberFormat="1" applyFont="1" applyBorder="1" applyAlignment="1">
      <alignment horizontal="right" vertical="center" shrinkToFit="1"/>
      <protection/>
    </xf>
    <xf numFmtId="184" fontId="20" fillId="0" borderId="50" xfId="27" applyNumberFormat="1" applyFont="1" applyBorder="1" applyAlignment="1">
      <alignment horizontal="right" vertical="center" shrinkToFit="1"/>
      <protection/>
    </xf>
    <xf numFmtId="184" fontId="20" fillId="0" borderId="51" xfId="27" applyNumberFormat="1" applyFont="1" applyBorder="1" applyAlignment="1">
      <alignment horizontal="right" vertical="center" shrinkToFit="1"/>
      <protection/>
    </xf>
    <xf numFmtId="0" fontId="24" fillId="0" borderId="30" xfId="28" applyFont="1" applyBorder="1" applyAlignment="1">
      <alignment vertical="center"/>
      <protection/>
    </xf>
    <xf numFmtId="184" fontId="20" fillId="0" borderId="49" xfId="27" applyNumberFormat="1" applyFont="1" applyBorder="1" applyAlignment="1">
      <alignment vertical="center" shrinkToFit="1"/>
      <protection/>
    </xf>
    <xf numFmtId="184" fontId="20" fillId="0" borderId="50" xfId="27" applyNumberFormat="1" applyFont="1" applyBorder="1" applyAlignment="1">
      <alignment vertical="center" shrinkToFit="1"/>
      <protection/>
    </xf>
    <xf numFmtId="184" fontId="20" fillId="0" borderId="51" xfId="27" applyNumberFormat="1" applyFont="1" applyBorder="1" applyAlignment="1">
      <alignment vertical="center" shrinkToFit="1"/>
      <protection/>
    </xf>
    <xf numFmtId="0" fontId="20" fillId="0" borderId="7" xfId="27" applyFont="1" applyBorder="1" applyAlignment="1">
      <alignment horizontal="left" vertical="center"/>
      <protection/>
    </xf>
    <xf numFmtId="0" fontId="24" fillId="0" borderId="52" xfId="28" applyFont="1" applyBorder="1" applyAlignment="1">
      <alignment horizontal="center" vertical="center"/>
      <protection/>
    </xf>
    <xf numFmtId="0" fontId="20" fillId="0" borderId="7" xfId="27" applyFont="1" applyBorder="1" applyAlignment="1">
      <alignment horizontal="center" vertical="center"/>
      <protection/>
    </xf>
    <xf numFmtId="0" fontId="20" fillId="0" borderId="53" xfId="27" applyFont="1" applyBorder="1" applyAlignment="1">
      <alignment horizontal="center" vertical="center"/>
      <protection/>
    </xf>
    <xf numFmtId="0" fontId="26" fillId="0" borderId="54" xfId="27" applyFont="1" applyBorder="1" applyAlignment="1">
      <alignment vertical="center" wrapText="1"/>
      <protection/>
    </xf>
    <xf numFmtId="0" fontId="26" fillId="0" borderId="55" xfId="27" applyFont="1" applyBorder="1" applyAlignment="1">
      <alignment vertical="center" wrapText="1"/>
      <protection/>
    </xf>
    <xf numFmtId="181" fontId="20" fillId="0" borderId="53" xfId="27" applyNumberFormat="1" applyFont="1" applyBorder="1" applyAlignment="1">
      <alignment vertical="center"/>
      <protection/>
    </xf>
    <xf numFmtId="181" fontId="20" fillId="0" borderId="54" xfId="27" applyNumberFormat="1" applyFont="1" applyBorder="1" applyAlignment="1">
      <alignment vertical="center"/>
      <protection/>
    </xf>
    <xf numFmtId="181" fontId="20" fillId="0" borderId="55" xfId="27" applyNumberFormat="1" applyFont="1" applyBorder="1" applyAlignment="1">
      <alignment vertical="center"/>
      <protection/>
    </xf>
    <xf numFmtId="0" fontId="20" fillId="0" borderId="7" xfId="27" applyFont="1" applyBorder="1" applyAlignment="1">
      <alignment vertical="center"/>
      <protection/>
    </xf>
    <xf numFmtId="0" fontId="20" fillId="0" borderId="56" xfId="27" applyFont="1" applyBorder="1" applyAlignment="1">
      <alignment vertical="center"/>
      <protection/>
    </xf>
    <xf numFmtId="49" fontId="20" fillId="0" borderId="7" xfId="27" applyNumberFormat="1" applyFont="1" applyBorder="1" applyAlignment="1">
      <alignment vertical="center"/>
      <protection/>
    </xf>
    <xf numFmtId="0" fontId="20" fillId="0" borderId="0" xfId="27" applyFont="1" applyAlignment="1">
      <alignment horizontal="center" vertical="center"/>
      <protection/>
    </xf>
    <xf numFmtId="49" fontId="20" fillId="0" borderId="0" xfId="27" applyNumberFormat="1" applyFont="1" applyAlignment="1">
      <alignment horizontal="center" vertical="center"/>
      <protection/>
    </xf>
    <xf numFmtId="0" fontId="20" fillId="0" borderId="56" xfId="27" applyFont="1" applyBorder="1" applyAlignment="1">
      <alignment horizontal="center" vertical="center"/>
      <protection/>
    </xf>
    <xf numFmtId="0" fontId="20" fillId="0" borderId="53" xfId="27" applyFont="1" applyBorder="1" applyAlignment="1">
      <alignment vertical="center"/>
      <protection/>
    </xf>
    <xf numFmtId="0" fontId="20" fillId="0" borderId="54" xfId="27" applyFont="1" applyBorder="1" applyAlignment="1">
      <alignment vertical="center"/>
      <protection/>
    </xf>
    <xf numFmtId="0" fontId="20" fillId="0" borderId="55" xfId="27" applyFont="1" applyBorder="1" applyAlignment="1">
      <alignment vertical="center"/>
      <protection/>
    </xf>
    <xf numFmtId="49" fontId="30" fillId="0" borderId="0" xfId="30" applyNumberFormat="1" applyFont="1" applyAlignment="1">
      <alignment vertical="center"/>
      <protection/>
    </xf>
    <xf numFmtId="49" fontId="20" fillId="0" borderId="0" xfId="30" applyNumberFormat="1" applyFont="1" applyAlignment="1">
      <alignment vertical="center"/>
      <protection/>
    </xf>
    <xf numFmtId="0" fontId="20" fillId="0" borderId="0" xfId="30" applyFont="1" applyAlignment="1">
      <alignment vertical="center"/>
      <protection/>
    </xf>
    <xf numFmtId="0" fontId="31" fillId="0" borderId="0" xfId="30" applyFont="1" applyAlignment="1">
      <alignment vertical="center"/>
      <protection/>
    </xf>
    <xf numFmtId="0" fontId="4" fillId="0" borderId="40" xfId="30" applyFont="1" applyBorder="1" applyAlignment="1">
      <alignment horizontal="center" vertical="center"/>
      <protection/>
    </xf>
    <xf numFmtId="0" fontId="4" fillId="0" borderId="40" xfId="30" applyFont="1" applyBorder="1" applyAlignment="1">
      <alignment vertical="center"/>
      <protection/>
    </xf>
    <xf numFmtId="0" fontId="20" fillId="0" borderId="48" xfId="30" applyFont="1" applyBorder="1" applyAlignment="1">
      <alignment vertical="center"/>
      <protection/>
    </xf>
    <xf numFmtId="0" fontId="20" fillId="0" borderId="40" xfId="30" applyFont="1" applyBorder="1" applyAlignment="1">
      <alignment vertical="center"/>
      <protection/>
    </xf>
    <xf numFmtId="0" fontId="20" fillId="0" borderId="28" xfId="30" applyFont="1" applyBorder="1" applyAlignment="1">
      <alignment horizontal="center" vertical="center"/>
      <protection/>
    </xf>
    <xf numFmtId="0" fontId="20" fillId="0" borderId="48" xfId="30" applyFont="1" applyBorder="1" applyAlignment="1">
      <alignment horizontal="center" vertical="center"/>
      <protection/>
    </xf>
    <xf numFmtId="0" fontId="20" fillId="0" borderId="57" xfId="30" applyFont="1" applyBorder="1" applyAlignment="1">
      <alignment horizontal="center" vertical="center"/>
      <protection/>
    </xf>
    <xf numFmtId="0" fontId="20" fillId="0" borderId="0" xfId="30" applyFont="1" applyAlignment="1">
      <alignment horizontal="center" vertical="center" wrapText="1"/>
      <protection/>
    </xf>
    <xf numFmtId="0" fontId="20" fillId="0" borderId="40" xfId="30" applyFont="1" applyBorder="1" applyAlignment="1">
      <alignment horizontal="center" vertical="center" wrapText="1"/>
      <protection/>
    </xf>
    <xf numFmtId="0" fontId="24" fillId="0" borderId="0" xfId="30" applyFont="1" applyAlignment="1">
      <alignment vertical="center"/>
      <protection/>
    </xf>
    <xf numFmtId="0" fontId="20" fillId="0" borderId="0" xfId="30" applyFont="1" applyAlignment="1">
      <alignment vertical="center" shrinkToFit="1"/>
      <protection/>
    </xf>
    <xf numFmtId="49" fontId="20" fillId="5" borderId="0" xfId="31" applyNumberFormat="1" applyFont="1" applyFill="1" applyAlignment="1">
      <alignment vertical="center"/>
      <protection/>
    </xf>
    <xf numFmtId="0" fontId="20" fillId="5" borderId="0" xfId="31" applyFont="1" applyFill="1" applyAlignment="1">
      <alignment vertical="center"/>
      <protection/>
    </xf>
    <xf numFmtId="0" fontId="20" fillId="5" borderId="54" xfId="31" applyFont="1" applyFill="1" applyBorder="1" applyAlignment="1">
      <alignment vertical="center"/>
      <protection/>
    </xf>
    <xf numFmtId="0" fontId="2" fillId="5" borderId="0" xfId="32" applyFill="1" applyAlignment="1">
      <alignment vertical="center"/>
      <protection/>
    </xf>
    <xf numFmtId="0" fontId="2" fillId="0" borderId="0" xfId="32" applyAlignment="1">
      <alignment vertical="center"/>
      <protection/>
    </xf>
    <xf numFmtId="0" fontId="34" fillId="5" borderId="0" xfId="31" applyFont="1" applyFill="1" applyAlignment="1">
      <alignment vertical="center"/>
      <protection/>
    </xf>
    <xf numFmtId="0" fontId="35" fillId="5" borderId="0" xfId="31" applyFont="1" applyFill="1" applyAlignment="1">
      <alignment vertical="center"/>
      <protection/>
    </xf>
    <xf numFmtId="0" fontId="35" fillId="5" borderId="0" xfId="32" applyFont="1" applyFill="1" applyAlignment="1">
      <alignment vertical="center"/>
      <protection/>
    </xf>
    <xf numFmtId="0" fontId="35" fillId="0" borderId="0" xfId="32" applyFont="1" applyAlignment="1">
      <alignment vertical="center"/>
      <protection/>
    </xf>
    <xf numFmtId="0" fontId="34" fillId="0" borderId="58" xfId="31" applyFont="1" applyBorder="1" applyAlignment="1" applyProtection="1">
      <alignment horizontal="center" vertical="center" shrinkToFit="1"/>
      <protection locked="0"/>
    </xf>
    <xf numFmtId="0" fontId="34" fillId="0" borderId="59" xfId="34" applyFont="1" applyBorder="1" applyAlignment="1" applyProtection="1">
      <alignment horizontal="center" vertical="center" shrinkToFit="1"/>
      <protection locked="0"/>
    </xf>
    <xf numFmtId="0" fontId="34" fillId="0" borderId="60" xfId="31" applyFont="1" applyBorder="1" applyAlignment="1" applyProtection="1">
      <alignment horizontal="center" vertical="center" shrinkToFit="1"/>
      <protection locked="0"/>
    </xf>
    <xf numFmtId="0" fontId="34" fillId="0" borderId="61" xfId="34" applyFont="1" applyBorder="1" applyAlignment="1" applyProtection="1">
      <alignment horizontal="center" vertical="center" shrinkToFit="1"/>
      <protection locked="0"/>
    </xf>
    <xf numFmtId="0" fontId="34" fillId="6" borderId="14" xfId="31" applyFont="1" applyFill="1" applyBorder="1" applyAlignment="1" applyProtection="1">
      <alignment horizontal="center" vertical="center" shrinkToFit="1"/>
      <protection locked="0"/>
    </xf>
    <xf numFmtId="0" fontId="27" fillId="5" borderId="0" xfId="31" applyFont="1" applyFill="1" applyAlignment="1">
      <alignment vertical="center"/>
      <protection/>
    </xf>
    <xf numFmtId="0" fontId="34" fillId="0" borderId="62" xfId="31" applyFont="1" applyBorder="1" applyAlignment="1" applyProtection="1">
      <alignment horizontal="center" vertical="center" shrinkToFit="1"/>
      <protection locked="0"/>
    </xf>
    <xf numFmtId="0" fontId="34" fillId="5" borderId="61" xfId="31" applyFont="1" applyFill="1" applyBorder="1" applyAlignment="1" applyProtection="1">
      <alignment horizontal="center" vertical="center" shrinkToFit="1"/>
      <protection locked="0"/>
    </xf>
    <xf numFmtId="0" fontId="34" fillId="0" borderId="63" xfId="31" applyFont="1" applyBorder="1" applyAlignment="1" applyProtection="1">
      <alignment horizontal="center" vertical="center" shrinkToFit="1"/>
      <protection locked="0"/>
    </xf>
    <xf numFmtId="0" fontId="34" fillId="5" borderId="0" xfId="31" applyFont="1" applyFill="1" applyAlignment="1">
      <alignment horizontal="center" vertical="center" shrinkToFit="1"/>
      <protection/>
    </xf>
    <xf numFmtId="0" fontId="34" fillId="5" borderId="0" xfId="31" applyFont="1" applyFill="1" applyAlignment="1">
      <alignment horizontal="left" vertical="center" shrinkToFit="1"/>
      <protection/>
    </xf>
    <xf numFmtId="177" fontId="34" fillId="5" borderId="0" xfId="31" applyNumberFormat="1" applyFont="1" applyFill="1" applyAlignment="1">
      <alignment horizontal="right" vertical="center" shrinkToFit="1"/>
      <protection/>
    </xf>
    <xf numFmtId="177" fontId="34" fillId="5" borderId="0" xfId="31" applyNumberFormat="1" applyFont="1" applyFill="1" applyAlignment="1">
      <alignment horizontal="left" vertical="center" shrinkToFit="1"/>
      <protection/>
    </xf>
    <xf numFmtId="0" fontId="34" fillId="5" borderId="54" xfId="31" applyFont="1" applyFill="1" applyBorder="1" applyAlignment="1">
      <alignment vertical="center"/>
      <protection/>
    </xf>
    <xf numFmtId="0" fontId="34" fillId="5" borderId="54" xfId="31" applyFont="1" applyFill="1" applyBorder="1" applyAlignment="1">
      <alignment horizontal="center" vertical="center"/>
      <protection/>
    </xf>
    <xf numFmtId="0" fontId="34" fillId="5" borderId="35" xfId="31" applyFont="1" applyFill="1" applyBorder="1" applyAlignment="1">
      <alignment vertical="center"/>
      <protection/>
    </xf>
    <xf numFmtId="0" fontId="34" fillId="5" borderId="9" xfId="31" applyFont="1" applyFill="1" applyBorder="1" applyAlignment="1">
      <alignment vertical="center"/>
      <protection/>
    </xf>
    <xf numFmtId="0" fontId="34" fillId="5" borderId="48" xfId="31" applyFont="1" applyFill="1" applyBorder="1" applyAlignment="1">
      <alignment vertical="center"/>
      <protection/>
    </xf>
    <xf numFmtId="0" fontId="34" fillId="5" borderId="56" xfId="31" applyFont="1" applyFill="1" applyBorder="1" applyAlignment="1">
      <alignment vertical="center"/>
      <protection/>
    </xf>
    <xf numFmtId="0" fontId="34" fillId="5" borderId="0" xfId="31" applyFont="1" applyFill="1" applyAlignment="1">
      <alignment horizontal="center" vertical="center"/>
      <protection/>
    </xf>
    <xf numFmtId="0" fontId="35" fillId="5" borderId="0" xfId="31" applyFont="1" applyFill="1" applyAlignment="1">
      <alignment horizontal="center" vertical="center"/>
      <protection/>
    </xf>
    <xf numFmtId="0" fontId="35" fillId="5" borderId="7" xfId="31" applyFont="1" applyFill="1" applyBorder="1" applyAlignment="1">
      <alignment vertical="center"/>
      <protection/>
    </xf>
    <xf numFmtId="0" fontId="37" fillId="5" borderId="0" xfId="32" applyFont="1" applyFill="1" applyAlignment="1">
      <alignment vertical="center"/>
      <protection/>
    </xf>
    <xf numFmtId="0" fontId="16" fillId="5" borderId="0" xfId="25" applyFill="1" applyProtection="1">
      <alignment/>
      <protection hidden="1"/>
    </xf>
    <xf numFmtId="0" fontId="16" fillId="5" borderId="0" xfId="25" applyFill="1">
      <alignment/>
      <protection/>
    </xf>
    <xf numFmtId="0" fontId="2" fillId="0" borderId="0" xfId="35" applyFont="1" applyFill="1" applyAlignment="1">
      <alignment vertical="center"/>
      <protection/>
    </xf>
    <xf numFmtId="0" fontId="2" fillId="0" borderId="0" xfId="35" applyFont="1" applyFill="1" applyBorder="1" applyAlignment="1">
      <alignment vertical="center"/>
      <protection/>
    </xf>
    <xf numFmtId="0" fontId="34" fillId="0" borderId="28" xfId="35" applyFont="1" applyFill="1" applyBorder="1" applyAlignment="1">
      <alignment vertical="center"/>
      <protection/>
    </xf>
    <xf numFmtId="0" fontId="2" fillId="0" borderId="48" xfId="35" applyFont="1" applyFill="1" applyBorder="1" applyAlignment="1">
      <alignment vertical="center"/>
      <protection/>
    </xf>
    <xf numFmtId="0" fontId="2" fillId="0" borderId="34" xfId="35" applyFont="1" applyFill="1" applyBorder="1" applyAlignment="1">
      <alignment vertical="center"/>
      <protection/>
    </xf>
    <xf numFmtId="0" fontId="2" fillId="0" borderId="57" xfId="35" applyFont="1" applyFill="1" applyBorder="1" applyAlignment="1">
      <alignment vertical="center"/>
      <protection/>
    </xf>
    <xf numFmtId="178" fontId="4" fillId="0" borderId="0" xfId="35" applyNumberFormat="1" applyFont="1" applyFill="1" applyBorder="1" applyAlignment="1">
      <alignment vertical="center"/>
      <protection/>
    </xf>
    <xf numFmtId="0" fontId="2" fillId="0" borderId="64" xfId="35" applyFont="1" applyFill="1" applyBorder="1" applyAlignment="1">
      <alignment vertical="center"/>
      <protection/>
    </xf>
    <xf numFmtId="0" fontId="2" fillId="5" borderId="28" xfId="35" applyFont="1" applyFill="1" applyBorder="1" applyAlignment="1">
      <alignment vertical="center"/>
      <protection/>
    </xf>
    <xf numFmtId="0" fontId="2" fillId="5" borderId="48" xfId="35" applyFont="1" applyFill="1" applyBorder="1" applyAlignment="1">
      <alignment vertical="center"/>
      <protection/>
    </xf>
    <xf numFmtId="0" fontId="2" fillId="5" borderId="34" xfId="35" applyFont="1" applyFill="1" applyBorder="1" applyAlignment="1">
      <alignment vertical="center"/>
      <protection/>
    </xf>
    <xf numFmtId="0" fontId="2" fillId="5" borderId="27" xfId="35" applyFont="1" applyFill="1" applyBorder="1" applyAlignment="1">
      <alignment vertical="center"/>
      <protection/>
    </xf>
    <xf numFmtId="0" fontId="2" fillId="5" borderId="35" xfId="35" applyFont="1" applyFill="1" applyBorder="1" applyAlignment="1">
      <alignment vertical="center"/>
      <protection/>
    </xf>
    <xf numFmtId="0" fontId="2" fillId="5" borderId="36" xfId="35" applyFont="1" applyFill="1" applyBorder="1" applyAlignment="1">
      <alignment vertical="center"/>
      <protection/>
    </xf>
    <xf numFmtId="178" fontId="4" fillId="5" borderId="26" xfId="35" applyNumberFormat="1" applyFont="1" applyFill="1" applyBorder="1" applyAlignment="1">
      <alignment vertical="center"/>
      <protection/>
    </xf>
    <xf numFmtId="178" fontId="4" fillId="5" borderId="40" xfId="35" applyNumberFormat="1" applyFont="1" applyFill="1" applyBorder="1" applyAlignment="1">
      <alignment vertical="center"/>
      <protection/>
    </xf>
    <xf numFmtId="178" fontId="4" fillId="5" borderId="37" xfId="35" applyNumberFormat="1" applyFont="1" applyFill="1" applyBorder="1" applyAlignment="1">
      <alignment vertical="center"/>
      <protection/>
    </xf>
    <xf numFmtId="178" fontId="4" fillId="5" borderId="24" xfId="35" applyNumberFormat="1" applyFont="1" applyFill="1" applyBorder="1" applyAlignment="1">
      <alignment horizontal="center" vertical="center"/>
      <protection/>
    </xf>
    <xf numFmtId="178" fontId="20" fillId="5" borderId="65" xfId="35" applyNumberFormat="1" applyFont="1" applyFill="1" applyBorder="1" applyAlignment="1">
      <alignment horizontal="center" vertical="center"/>
      <protection/>
    </xf>
    <xf numFmtId="178" fontId="4" fillId="5" borderId="38" xfId="35" applyNumberFormat="1" applyFont="1" applyFill="1" applyBorder="1" applyAlignment="1">
      <alignment horizontal="center" vertical="center"/>
      <protection/>
    </xf>
    <xf numFmtId="177" fontId="4" fillId="5" borderId="30" xfId="36" applyNumberFormat="1" applyFont="1" applyFill="1" applyBorder="1" applyAlignment="1">
      <alignment horizontal="right" vertical="center" shrinkToFit="1"/>
      <protection/>
    </xf>
    <xf numFmtId="177" fontId="4" fillId="5" borderId="26" xfId="36" applyNumberFormat="1" applyFont="1" applyFill="1" applyBorder="1" applyAlignment="1">
      <alignment horizontal="right" vertical="center" shrinkToFit="1"/>
      <protection/>
    </xf>
    <xf numFmtId="187" fontId="4" fillId="5" borderId="66" xfId="36" applyNumberFormat="1" applyFont="1" applyFill="1" applyBorder="1" applyAlignment="1">
      <alignment horizontal="right" vertical="center" shrinkToFit="1"/>
      <protection/>
    </xf>
    <xf numFmtId="177" fontId="4" fillId="5" borderId="24" xfId="36" applyNumberFormat="1" applyFont="1" applyFill="1" applyBorder="1" applyAlignment="1">
      <alignment horizontal="right" vertical="center" shrinkToFit="1"/>
      <protection/>
    </xf>
    <xf numFmtId="177" fontId="4" fillId="5" borderId="27" xfId="36" applyNumberFormat="1" applyFont="1" applyFill="1" applyBorder="1" applyAlignment="1">
      <alignment horizontal="right" vertical="center" shrinkToFit="1"/>
      <protection/>
    </xf>
    <xf numFmtId="187" fontId="4" fillId="5" borderId="38" xfId="36" applyNumberFormat="1" applyFont="1" applyFill="1" applyBorder="1" applyAlignment="1">
      <alignment horizontal="right" vertical="center" shrinkToFit="1"/>
      <protection/>
    </xf>
    <xf numFmtId="0" fontId="2" fillId="0" borderId="0" xfId="35" applyNumberFormat="1" applyFont="1" applyFill="1" applyBorder="1" applyAlignment="1">
      <alignment vertical="center"/>
      <protection/>
    </xf>
    <xf numFmtId="189" fontId="4" fillId="0" borderId="0" xfId="35" applyNumberFormat="1" applyFont="1" applyFill="1" applyBorder="1" applyAlignment="1">
      <alignment vertical="center"/>
      <protection/>
    </xf>
    <xf numFmtId="178" fontId="4" fillId="0" borderId="27" xfId="35" applyNumberFormat="1" applyFont="1" applyFill="1" applyBorder="1" applyAlignment="1">
      <alignment vertical="center"/>
      <protection/>
    </xf>
    <xf numFmtId="178" fontId="4" fillId="0" borderId="35" xfId="35" applyNumberFormat="1" applyFont="1" applyFill="1" applyBorder="1" applyAlignment="1">
      <alignment vertical="center"/>
      <protection/>
    </xf>
    <xf numFmtId="178" fontId="4" fillId="0" borderId="36" xfId="35" applyNumberFormat="1" applyFont="1" applyFill="1" applyBorder="1" applyAlignment="1">
      <alignment vertical="center"/>
      <protection/>
    </xf>
    <xf numFmtId="178" fontId="4" fillId="0" borderId="24" xfId="35" applyNumberFormat="1" applyFont="1" applyFill="1" applyBorder="1" applyAlignment="1">
      <alignment horizontal="center" vertical="center"/>
      <protection/>
    </xf>
    <xf numFmtId="178" fontId="4" fillId="0" borderId="65" xfId="35" applyNumberFormat="1" applyFont="1" applyFill="1" applyBorder="1" applyAlignment="1">
      <alignment horizontal="center" vertical="center"/>
      <protection/>
    </xf>
    <xf numFmtId="178" fontId="4" fillId="0" borderId="38" xfId="35" applyNumberFormat="1" applyFont="1" applyFill="1" applyBorder="1" applyAlignment="1">
      <alignment horizontal="center" vertical="center"/>
      <protection/>
    </xf>
    <xf numFmtId="178" fontId="4" fillId="0" borderId="0" xfId="35" applyNumberFormat="1" applyFont="1" applyFill="1" applyBorder="1" applyAlignment="1">
      <alignment horizontal="center" vertical="center"/>
      <protection/>
    </xf>
    <xf numFmtId="178" fontId="4" fillId="0" borderId="57" xfId="35" applyNumberFormat="1" applyFont="1" applyFill="1" applyBorder="1" applyAlignment="1">
      <alignment vertical="center"/>
      <protection/>
    </xf>
    <xf numFmtId="190" fontId="17" fillId="0" borderId="24" xfId="35" applyNumberFormat="1" applyFont="1" applyFill="1" applyBorder="1" applyAlignment="1">
      <alignment horizontal="right" vertical="center" shrinkToFit="1"/>
      <protection/>
    </xf>
    <xf numFmtId="190" fontId="17" fillId="0" borderId="65" xfId="35" applyNumberFormat="1" applyFont="1" applyFill="1" applyBorder="1" applyAlignment="1">
      <alignment horizontal="right" vertical="center" shrinkToFit="1"/>
      <protection/>
    </xf>
    <xf numFmtId="190" fontId="4" fillId="0" borderId="38" xfId="35" applyNumberFormat="1" applyFont="1" applyFill="1" applyBorder="1" applyAlignment="1">
      <alignment horizontal="right" vertical="center" shrinkToFit="1"/>
      <protection/>
    </xf>
    <xf numFmtId="178" fontId="4" fillId="0" borderId="64" xfId="35" applyNumberFormat="1" applyFont="1" applyFill="1" applyBorder="1" applyAlignment="1">
      <alignment vertical="center"/>
      <protection/>
    </xf>
    <xf numFmtId="178" fontId="4" fillId="0" borderId="0" xfId="35" applyNumberFormat="1" applyFont="1" applyFill="1" applyAlignment="1">
      <alignment vertical="center"/>
      <protection/>
    </xf>
    <xf numFmtId="187" fontId="17" fillId="0" borderId="24" xfId="35" applyNumberFormat="1" applyFont="1" applyFill="1" applyBorder="1" applyAlignment="1">
      <alignment horizontal="right" vertical="center" shrinkToFit="1"/>
      <protection/>
    </xf>
    <xf numFmtId="187" fontId="17" fillId="0" borderId="65" xfId="35" applyNumberFormat="1" applyFont="1" applyFill="1" applyBorder="1" applyAlignment="1">
      <alignment horizontal="right" vertical="center" shrinkToFit="1"/>
      <protection/>
    </xf>
    <xf numFmtId="187" fontId="4" fillId="0" borderId="38" xfId="35" applyNumberFormat="1" applyFont="1" applyFill="1" applyBorder="1" applyAlignment="1">
      <alignment horizontal="right" vertical="center" shrinkToFit="1"/>
      <protection/>
    </xf>
    <xf numFmtId="178" fontId="4" fillId="0" borderId="26" xfId="35" applyNumberFormat="1" applyFont="1" applyFill="1" applyBorder="1" applyAlignment="1">
      <alignment vertical="center"/>
      <protection/>
    </xf>
    <xf numFmtId="178" fontId="4" fillId="0" borderId="40" xfId="35" applyNumberFormat="1" applyFont="1" applyFill="1" applyBorder="1" applyAlignment="1">
      <alignment vertical="center"/>
      <protection/>
    </xf>
    <xf numFmtId="189" fontId="4" fillId="0" borderId="40" xfId="35" applyNumberFormat="1" applyFont="1" applyFill="1" applyBorder="1" applyAlignment="1">
      <alignment vertical="center"/>
      <protection/>
    </xf>
    <xf numFmtId="178" fontId="4" fillId="0" borderId="37" xfId="35" applyNumberFormat="1" applyFont="1" applyFill="1" applyBorder="1" applyAlignment="1">
      <alignment vertical="center"/>
      <protection/>
    </xf>
    <xf numFmtId="0" fontId="4" fillId="0" borderId="0" xfId="35" applyFont="1" applyFill="1" applyAlignment="1">
      <alignment vertical="center"/>
      <protection/>
    </xf>
    <xf numFmtId="0" fontId="2" fillId="0" borderId="34" xfId="35" applyFont="1" applyFill="1" applyBorder="1" applyAlignment="1">
      <alignment/>
      <protection/>
    </xf>
    <xf numFmtId="0" fontId="2" fillId="0" borderId="64" xfId="35" applyFont="1" applyFill="1" applyBorder="1" applyAlignment="1">
      <alignment/>
      <protection/>
    </xf>
    <xf numFmtId="177" fontId="4" fillId="5" borderId="24" xfId="35" applyNumberFormat="1" applyFont="1" applyFill="1" applyBorder="1" applyAlignment="1">
      <alignment horizontal="right" vertical="center" shrinkToFit="1"/>
      <protection/>
    </xf>
    <xf numFmtId="177" fontId="4" fillId="5" borderId="65" xfId="35" applyNumberFormat="1" applyFont="1" applyFill="1" applyBorder="1" applyAlignment="1">
      <alignment horizontal="right" vertical="center" shrinkToFit="1"/>
      <protection/>
    </xf>
    <xf numFmtId="187" fontId="4" fillId="5" borderId="38" xfId="35" applyNumberFormat="1" applyFont="1" applyFill="1" applyBorder="1" applyAlignment="1">
      <alignment horizontal="right" vertical="center" shrinkToFit="1"/>
      <protection/>
    </xf>
    <xf numFmtId="177" fontId="4" fillId="0" borderId="24" xfId="35" applyNumberFormat="1" applyFont="1" applyFill="1" applyBorder="1" applyAlignment="1">
      <alignment horizontal="right" vertical="center" shrinkToFit="1"/>
      <protection/>
    </xf>
    <xf numFmtId="177" fontId="4" fillId="0" borderId="65" xfId="35" applyNumberFormat="1" applyFont="1" applyFill="1" applyBorder="1" applyAlignment="1">
      <alignment horizontal="right" vertical="center" shrinkToFit="1"/>
      <protection/>
    </xf>
    <xf numFmtId="0" fontId="4" fillId="0" borderId="0" xfId="35" applyFont="1" applyFill="1" applyBorder="1" applyAlignment="1">
      <alignment/>
      <protection/>
    </xf>
    <xf numFmtId="0" fontId="2" fillId="0" borderId="0" xfId="35" applyFont="1" applyFill="1" applyBorder="1" applyAlignment="1">
      <alignment/>
      <protection/>
    </xf>
    <xf numFmtId="189" fontId="4" fillId="0" borderId="48" xfId="35" applyNumberFormat="1" applyFont="1" applyFill="1" applyBorder="1" applyAlignment="1">
      <alignment vertical="center"/>
      <protection/>
    </xf>
    <xf numFmtId="0" fontId="2" fillId="0" borderId="40" xfId="35" applyFont="1" applyFill="1" applyBorder="1" applyAlignment="1">
      <alignment vertical="center"/>
      <protection/>
    </xf>
    <xf numFmtId="0" fontId="34" fillId="0" borderId="57" xfId="35" applyFont="1" applyFill="1" applyBorder="1" applyAlignment="1">
      <alignment vertical="center"/>
      <protection/>
    </xf>
    <xf numFmtId="0" fontId="2" fillId="0" borderId="40" xfId="36" applyFont="1" applyFill="1" applyBorder="1" applyAlignment="1">
      <alignment vertical="center"/>
      <protection/>
    </xf>
    <xf numFmtId="189" fontId="4" fillId="0" borderId="40" xfId="36" applyNumberFormat="1" applyFont="1" applyFill="1" applyBorder="1" applyAlignment="1">
      <alignment vertical="center"/>
      <protection/>
    </xf>
    <xf numFmtId="178" fontId="17" fillId="0" borderId="28" xfId="37" applyNumberFormat="1" applyFont="1" applyBorder="1" applyAlignment="1">
      <alignment vertical="center"/>
      <protection/>
    </xf>
    <xf numFmtId="178" fontId="17" fillId="0" borderId="34" xfId="37" applyNumberFormat="1" applyFont="1" applyBorder="1" applyAlignment="1">
      <alignment vertical="center"/>
      <protection/>
    </xf>
    <xf numFmtId="178" fontId="17" fillId="0" borderId="26" xfId="37" applyNumberFormat="1" applyFont="1" applyBorder="1" applyAlignment="1">
      <alignment vertical="center"/>
      <protection/>
    </xf>
    <xf numFmtId="178" fontId="17" fillId="0" borderId="37" xfId="37" applyNumberFormat="1" applyFont="1" applyBorder="1" applyAlignment="1">
      <alignment vertical="center"/>
      <protection/>
    </xf>
    <xf numFmtId="178" fontId="17" fillId="0" borderId="28" xfId="37" applyNumberFormat="1" applyFont="1" applyBorder="1" applyAlignment="1">
      <alignment horizontal="center" vertical="center"/>
      <protection/>
    </xf>
    <xf numFmtId="178" fontId="17" fillId="0" borderId="38" xfId="37" applyNumberFormat="1" applyFont="1" applyBorder="1" applyAlignment="1">
      <alignment horizontal="center" vertical="center" wrapText="1"/>
      <protection/>
    </xf>
    <xf numFmtId="178" fontId="24" fillId="0" borderId="39" xfId="37" applyNumberFormat="1" applyFont="1" applyBorder="1" applyAlignment="1">
      <alignment horizontal="center" vertical="center"/>
      <protection/>
    </xf>
    <xf numFmtId="178" fontId="17" fillId="0" borderId="40" xfId="37" applyNumberFormat="1" applyFont="1" applyBorder="1" applyAlignment="1">
      <alignment horizontal="center" vertical="center" wrapText="1"/>
      <protection/>
    </xf>
    <xf numFmtId="178" fontId="17" fillId="0" borderId="24" xfId="37" applyNumberFormat="1" applyFont="1" applyBorder="1" applyAlignment="1">
      <alignment horizontal="center" vertical="center"/>
      <protection/>
    </xf>
    <xf numFmtId="177" fontId="17" fillId="0" borderId="11" xfId="38" applyNumberFormat="1" applyFont="1" applyFill="1" applyBorder="1" applyAlignment="1">
      <alignment horizontal="right" vertical="center" shrinkToFit="1"/>
      <protection/>
    </xf>
    <xf numFmtId="177" fontId="17" fillId="0" borderId="28" xfId="38" applyNumberFormat="1" applyFont="1" applyFill="1" applyBorder="1" applyAlignment="1">
      <alignment horizontal="right" vertical="center" shrinkToFit="1"/>
      <protection/>
    </xf>
    <xf numFmtId="187" fontId="17" fillId="0" borderId="41" xfId="38" applyNumberFormat="1" applyFont="1" applyFill="1" applyBorder="1" applyAlignment="1">
      <alignment horizontal="right" vertical="center" shrinkToFit="1"/>
      <protection/>
    </xf>
    <xf numFmtId="177" fontId="17" fillId="0" borderId="39" xfId="38" applyNumberFormat="1" applyFont="1" applyFill="1" applyBorder="1" applyAlignment="1">
      <alignment horizontal="right" vertical="center" shrinkToFit="1"/>
      <protection/>
    </xf>
    <xf numFmtId="187" fontId="17" fillId="0" borderId="42" xfId="38" applyNumberFormat="1" applyFont="1" applyFill="1" applyBorder="1" applyAlignment="1">
      <alignment horizontal="right" vertical="center" shrinkToFit="1"/>
      <protection/>
    </xf>
    <xf numFmtId="187" fontId="17" fillId="0" borderId="11" xfId="38" applyNumberFormat="1" applyFont="1" applyBorder="1" applyAlignment="1">
      <alignment horizontal="right" vertical="center" shrinkToFit="1"/>
      <protection/>
    </xf>
    <xf numFmtId="178" fontId="17" fillId="0" borderId="26" xfId="37" applyNumberFormat="1" applyFont="1" applyBorder="1" applyAlignment="1">
      <alignment horizontal="center" vertical="center"/>
      <protection/>
    </xf>
    <xf numFmtId="178" fontId="17" fillId="0" borderId="43" xfId="37" applyNumberFormat="1" applyFont="1" applyBorder="1" applyAlignment="1">
      <alignment horizontal="center" vertical="center"/>
      <protection/>
    </xf>
    <xf numFmtId="177" fontId="17" fillId="0" borderId="44" xfId="38" applyNumberFormat="1" applyFont="1" applyFill="1" applyBorder="1" applyAlignment="1">
      <alignment horizontal="right" vertical="center" shrinkToFit="1"/>
      <protection/>
    </xf>
    <xf numFmtId="177" fontId="17" fillId="0" borderId="45" xfId="38" applyNumberFormat="1" applyFont="1" applyFill="1" applyBorder="1" applyAlignment="1">
      <alignment horizontal="right" vertical="center" shrinkToFit="1"/>
      <protection/>
    </xf>
    <xf numFmtId="187" fontId="17" fillId="0" borderId="43" xfId="38" applyNumberFormat="1" applyFont="1" applyFill="1" applyBorder="1" applyAlignment="1">
      <alignment horizontal="right" vertical="center" shrinkToFit="1"/>
      <protection/>
    </xf>
    <xf numFmtId="177" fontId="17" fillId="0" borderId="46" xfId="38" applyNumberFormat="1" applyFont="1" applyFill="1" applyBorder="1" applyAlignment="1">
      <alignment horizontal="right" vertical="center" shrinkToFit="1"/>
      <protection/>
    </xf>
    <xf numFmtId="187" fontId="17" fillId="0" borderId="47" xfId="38" applyNumberFormat="1" applyFont="1" applyFill="1" applyBorder="1" applyAlignment="1">
      <alignment horizontal="right" vertical="center" shrinkToFit="1"/>
      <protection/>
    </xf>
    <xf numFmtId="187" fontId="17" fillId="0" borderId="44" xfId="38" applyNumberFormat="1" applyFont="1" applyBorder="1" applyAlignment="1">
      <alignment horizontal="right" vertical="center" shrinkToFit="1"/>
      <protection/>
    </xf>
    <xf numFmtId="178" fontId="17" fillId="0" borderId="34" xfId="37" applyNumberFormat="1" applyFont="1" applyBorder="1" applyAlignment="1">
      <alignment horizontal="center" vertical="center"/>
      <protection/>
    </xf>
    <xf numFmtId="177" fontId="17" fillId="0" borderId="11" xfId="38" applyNumberFormat="1" applyFont="1" applyBorder="1" applyAlignment="1">
      <alignment horizontal="right" vertical="center" shrinkToFit="1"/>
      <protection/>
    </xf>
    <xf numFmtId="177" fontId="17" fillId="0" borderId="28" xfId="38" applyNumberFormat="1" applyFont="1" applyBorder="1" applyAlignment="1">
      <alignment horizontal="right" vertical="center" shrinkToFit="1"/>
      <protection/>
    </xf>
    <xf numFmtId="187" fontId="17" fillId="0" borderId="41" xfId="38" applyNumberFormat="1" applyFont="1" applyBorder="1" applyAlignment="1">
      <alignment horizontal="right" vertical="center" shrinkToFit="1"/>
      <protection/>
    </xf>
    <xf numFmtId="177" fontId="17" fillId="0" borderId="39" xfId="38" applyNumberFormat="1" applyFont="1" applyBorder="1" applyAlignment="1">
      <alignment horizontal="right" vertical="center" shrinkToFit="1"/>
      <protection/>
    </xf>
    <xf numFmtId="187" fontId="17" fillId="0" borderId="48" xfId="38" applyNumberFormat="1" applyFont="1" applyBorder="1" applyAlignment="1">
      <alignment horizontal="right" vertical="center" shrinkToFit="1"/>
      <protection/>
    </xf>
    <xf numFmtId="0" fontId="2" fillId="0" borderId="26" xfId="35" applyFont="1" applyFill="1" applyBorder="1" applyAlignment="1">
      <alignment vertical="center"/>
      <protection/>
    </xf>
    <xf numFmtId="0" fontId="2" fillId="0" borderId="37" xfId="35" applyFont="1" applyFill="1" applyBorder="1" applyAlignment="1">
      <alignment vertical="center"/>
      <protection/>
    </xf>
    <xf numFmtId="177" fontId="7" fillId="0" borderId="19" xfId="23" applyNumberFormat="1" applyFont="1" applyBorder="1" applyAlignment="1">
      <alignment horizontal="right" vertical="center" shrinkToFit="1"/>
      <protection/>
    </xf>
    <xf numFmtId="177" fontId="7" fillId="0" borderId="20" xfId="23" applyNumberFormat="1" applyFont="1" applyBorder="1" applyAlignment="1">
      <alignment horizontal="right" vertical="center" shrinkToFit="1"/>
      <protection/>
    </xf>
    <xf numFmtId="177" fontId="7" fillId="0" borderId="21" xfId="23" applyNumberFormat="1" applyFont="1" applyBorder="1" applyAlignment="1">
      <alignment horizontal="right" vertical="center" shrinkToFit="1"/>
      <protection/>
    </xf>
    <xf numFmtId="177" fontId="7" fillId="0" borderId="23" xfId="23" applyNumberFormat="1" applyFont="1" applyBorder="1" applyAlignment="1">
      <alignment horizontal="right" vertical="center" shrinkToFit="1"/>
      <protection/>
    </xf>
    <xf numFmtId="177" fontId="7" fillId="0" borderId="24" xfId="23" applyNumberFormat="1" applyFont="1" applyBorder="1" applyAlignment="1">
      <alignment horizontal="right" vertical="center" shrinkToFit="1"/>
      <protection/>
    </xf>
    <xf numFmtId="177" fontId="7" fillId="0" borderId="25" xfId="23" applyNumberFormat="1" applyFont="1" applyBorder="1" applyAlignment="1">
      <alignment horizontal="right" vertical="center" shrinkToFit="1"/>
      <protection/>
    </xf>
    <xf numFmtId="177" fontId="7" fillId="0" borderId="14" xfId="23" applyNumberFormat="1" applyFont="1" applyBorder="1" applyAlignment="1">
      <alignment horizontal="right" vertical="center" shrinkToFit="1"/>
      <protection/>
    </xf>
    <xf numFmtId="177" fontId="7" fillId="0" borderId="15" xfId="23" applyNumberFormat="1" applyFont="1" applyBorder="1" applyAlignment="1">
      <alignment horizontal="right" vertical="center" shrinkToFit="1"/>
      <protection/>
    </xf>
    <xf numFmtId="177" fontId="7" fillId="0" borderId="16" xfId="23" applyNumberFormat="1" applyFont="1" applyBorder="1" applyAlignment="1">
      <alignment horizontal="right" vertical="center" shrinkToFit="1"/>
      <protection/>
    </xf>
    <xf numFmtId="177" fontId="13" fillId="0" borderId="24" xfId="24" applyNumberFormat="1" applyFont="1" applyBorder="1" applyAlignment="1" applyProtection="1">
      <alignment horizontal="right" vertical="center" shrinkToFit="1"/>
      <protection locked="0"/>
    </xf>
    <xf numFmtId="177" fontId="13" fillId="0" borderId="25" xfId="24" applyNumberFormat="1" applyFont="1" applyBorder="1" applyAlignment="1" applyProtection="1">
      <alignment horizontal="right" vertical="center" shrinkToFit="1"/>
      <protection locked="0"/>
    </xf>
    <xf numFmtId="177" fontId="13" fillId="0" borderId="15" xfId="24" applyNumberFormat="1" applyFont="1" applyBorder="1" applyAlignment="1" applyProtection="1">
      <alignment horizontal="right" vertical="center" shrinkToFit="1"/>
      <protection locked="0"/>
    </xf>
    <xf numFmtId="177" fontId="13" fillId="0" borderId="16" xfId="24" applyNumberFormat="1" applyFont="1" applyBorder="1" applyAlignment="1" applyProtection="1">
      <alignment horizontal="right" vertical="center" shrinkToFit="1"/>
      <protection locked="0"/>
    </xf>
    <xf numFmtId="177" fontId="7" fillId="0" borderId="23" xfId="22" applyNumberFormat="1" applyFont="1" applyFill="1" applyBorder="1" applyAlignment="1" applyProtection="1">
      <alignment horizontal="right" vertical="center" shrinkToFit="1"/>
      <protection locked="0"/>
    </xf>
    <xf numFmtId="0" fontId="20" fillId="0" borderId="49" xfId="27" applyFont="1" applyBorder="1" applyAlignment="1">
      <alignment horizontal="center" vertical="center"/>
      <protection/>
    </xf>
    <xf numFmtId="0" fontId="20" fillId="0" borderId="50" xfId="27" applyFont="1" applyBorder="1" applyAlignment="1">
      <alignment horizontal="center" vertical="center"/>
      <protection/>
    </xf>
    <xf numFmtId="0" fontId="20" fillId="0" borderId="51" xfId="27" applyFont="1" applyBorder="1" applyAlignment="1">
      <alignment horizontal="center" vertical="center"/>
      <protection/>
    </xf>
    <xf numFmtId="0" fontId="24" fillId="0" borderId="49" xfId="26" applyFont="1" applyBorder="1" applyAlignment="1">
      <alignment horizontal="left" vertical="center"/>
      <protection/>
    </xf>
    <xf numFmtId="0" fontId="24" fillId="0" borderId="50" xfId="26" applyFont="1" applyBorder="1" applyAlignment="1">
      <alignment horizontal="left" vertical="center"/>
      <protection/>
    </xf>
    <xf numFmtId="0" fontId="24" fillId="0" borderId="51" xfId="26" applyFont="1" applyBorder="1" applyAlignment="1">
      <alignment horizontal="left" vertical="center"/>
      <protection/>
    </xf>
    <xf numFmtId="178" fontId="20" fillId="0" borderId="49" xfId="27" applyNumberFormat="1" applyFont="1" applyBorder="1" applyAlignment="1">
      <alignment horizontal="right" vertical="center" shrinkToFit="1"/>
      <protection/>
    </xf>
    <xf numFmtId="178" fontId="20" fillId="0" borderId="50" xfId="27" applyNumberFormat="1" applyFont="1" applyBorder="1" applyAlignment="1">
      <alignment horizontal="right" vertical="center" shrinkToFit="1"/>
      <protection/>
    </xf>
    <xf numFmtId="178" fontId="20" fillId="0" borderId="51" xfId="27" applyNumberFormat="1" applyFont="1" applyBorder="1" applyAlignment="1">
      <alignment horizontal="right" vertical="center" shrinkToFit="1"/>
      <protection/>
    </xf>
    <xf numFmtId="0" fontId="20" fillId="0" borderId="49" xfId="27" applyFont="1" applyBorder="1" applyAlignment="1">
      <alignment horizontal="left" vertical="center"/>
      <protection/>
    </xf>
    <xf numFmtId="0" fontId="20" fillId="0" borderId="50" xfId="27" applyFont="1" applyBorder="1" applyAlignment="1">
      <alignment horizontal="left" vertical="center"/>
      <protection/>
    </xf>
    <xf numFmtId="0" fontId="20" fillId="0" borderId="51" xfId="27" applyFont="1" applyBorder="1" applyAlignment="1">
      <alignment horizontal="left" vertical="center"/>
      <protection/>
    </xf>
    <xf numFmtId="181" fontId="20" fillId="0" borderId="49" xfId="27" applyNumberFormat="1" applyFont="1" applyBorder="1" applyAlignment="1">
      <alignment horizontal="right" vertical="center" shrinkToFit="1"/>
      <protection/>
    </xf>
    <xf numFmtId="181" fontId="20" fillId="0" borderId="50" xfId="27" applyNumberFormat="1" applyFont="1" applyBorder="1" applyAlignment="1">
      <alignment horizontal="right" vertical="center" shrinkToFit="1"/>
      <protection/>
    </xf>
    <xf numFmtId="181" fontId="20" fillId="0" borderId="51" xfId="27" applyNumberFormat="1" applyFont="1" applyBorder="1" applyAlignment="1">
      <alignment horizontal="right" vertical="center" shrinkToFit="1"/>
      <protection/>
    </xf>
    <xf numFmtId="49" fontId="21" fillId="0" borderId="0" xfId="27" applyNumberFormat="1" applyFont="1" applyAlignment="1">
      <alignment horizontal="center" vertical="center"/>
      <protection/>
    </xf>
    <xf numFmtId="0" fontId="20" fillId="0" borderId="4" xfId="27" applyFont="1" applyBorder="1" applyAlignment="1">
      <alignment horizontal="center" vertical="center"/>
      <protection/>
    </xf>
    <xf numFmtId="0" fontId="20" fillId="0" borderId="17" xfId="27" applyFont="1" applyBorder="1" applyAlignment="1">
      <alignment horizontal="center" vertical="center"/>
      <protection/>
    </xf>
    <xf numFmtId="0" fontId="20" fillId="0" borderId="5" xfId="27" applyFont="1" applyBorder="1" applyAlignment="1">
      <alignment horizontal="center" vertical="center"/>
      <protection/>
    </xf>
    <xf numFmtId="0" fontId="20" fillId="0" borderId="31" xfId="27" applyFont="1" applyBorder="1" applyAlignment="1">
      <alignment horizontal="center" vertical="center"/>
      <protection/>
    </xf>
    <xf numFmtId="0" fontId="20" fillId="0" borderId="64" xfId="27" applyFont="1" applyBorder="1" applyAlignment="1">
      <alignment horizontal="center" vertical="center"/>
      <protection/>
    </xf>
    <xf numFmtId="0" fontId="20" fillId="0" borderId="67" xfId="27" applyFont="1" applyBorder="1" applyAlignment="1">
      <alignment horizontal="center" vertical="center"/>
      <protection/>
    </xf>
    <xf numFmtId="0" fontId="20" fillId="0" borderId="68" xfId="27" applyFont="1" applyBorder="1" applyAlignment="1">
      <alignment horizontal="center" vertical="center"/>
      <protection/>
    </xf>
    <xf numFmtId="0" fontId="20" fillId="0" borderId="37" xfId="27" applyFont="1" applyBorder="1" applyAlignment="1">
      <alignment horizontal="center" vertical="center"/>
      <protection/>
    </xf>
    <xf numFmtId="0" fontId="20" fillId="0" borderId="30" xfId="27" applyFont="1" applyBorder="1" applyAlignment="1">
      <alignment horizontal="center" vertical="center"/>
      <protection/>
    </xf>
    <xf numFmtId="0" fontId="20" fillId="0" borderId="69" xfId="27" applyFont="1" applyBorder="1" applyAlignment="1">
      <alignment horizontal="center" vertical="center"/>
      <protection/>
    </xf>
    <xf numFmtId="0" fontId="20" fillId="0" borderId="8" xfId="27" applyFont="1" applyBorder="1" applyAlignment="1">
      <alignment horizontal="center" vertical="center"/>
      <protection/>
    </xf>
    <xf numFmtId="0" fontId="20" fillId="0" borderId="57" xfId="27" applyFont="1" applyBorder="1" applyAlignment="1">
      <alignment horizontal="center" vertical="center"/>
      <protection/>
    </xf>
    <xf numFmtId="0" fontId="20" fillId="0" borderId="70" xfId="27" applyFont="1" applyBorder="1" applyAlignment="1">
      <alignment horizontal="center" vertical="center"/>
      <protection/>
    </xf>
    <xf numFmtId="0" fontId="20" fillId="0" borderId="26" xfId="27" applyFont="1" applyBorder="1" applyAlignment="1">
      <alignment horizontal="center" vertical="center"/>
      <protection/>
    </xf>
    <xf numFmtId="0" fontId="20" fillId="0" borderId="71" xfId="27" applyFont="1" applyBorder="1" applyAlignment="1">
      <alignment horizontal="center" vertical="center"/>
      <protection/>
    </xf>
    <xf numFmtId="0" fontId="20" fillId="0" borderId="7" xfId="27" applyFont="1" applyBorder="1" applyAlignment="1">
      <alignment horizontal="center" vertical="center"/>
      <protection/>
    </xf>
    <xf numFmtId="0" fontId="20" fillId="0" borderId="0" xfId="27" applyFont="1" applyAlignment="1">
      <alignment horizontal="center" vertical="center"/>
      <protection/>
    </xf>
    <xf numFmtId="0" fontId="20" fillId="0" borderId="18" xfId="27" applyFont="1" applyBorder="1" applyAlignment="1">
      <alignment horizontal="center" vertical="center"/>
      <protection/>
    </xf>
    <xf numFmtId="0" fontId="20" fillId="0" borderId="40" xfId="27" applyFont="1" applyBorder="1" applyAlignment="1">
      <alignment horizontal="center" vertical="center"/>
      <protection/>
    </xf>
    <xf numFmtId="0" fontId="20" fillId="0" borderId="56" xfId="27" applyFont="1" applyBorder="1" applyAlignment="1">
      <alignment horizontal="center" vertical="center"/>
      <protection/>
    </xf>
    <xf numFmtId="0" fontId="20" fillId="0" borderId="72" xfId="27" applyFont="1" applyBorder="1" applyAlignment="1">
      <alignment horizontal="center" vertical="center"/>
      <protection/>
    </xf>
    <xf numFmtId="0" fontId="20" fillId="0" borderId="1" xfId="27" applyFont="1" applyBorder="1" applyAlignment="1">
      <alignment horizontal="center" vertical="center"/>
      <protection/>
    </xf>
    <xf numFmtId="0" fontId="20" fillId="0" borderId="2" xfId="27" applyFont="1" applyBorder="1" applyAlignment="1">
      <alignment horizontal="center" vertical="center"/>
      <protection/>
    </xf>
    <xf numFmtId="0" fontId="20" fillId="0" borderId="3" xfId="27" applyFont="1" applyBorder="1" applyAlignment="1">
      <alignment horizontal="center" vertical="center"/>
      <protection/>
    </xf>
    <xf numFmtId="181" fontId="20" fillId="0" borderId="7" xfId="27" applyNumberFormat="1" applyFont="1" applyBorder="1" applyAlignment="1">
      <alignment horizontal="right" vertical="center" shrinkToFit="1"/>
      <protection/>
    </xf>
    <xf numFmtId="181" fontId="20" fillId="0" borderId="0" xfId="27" applyNumberFormat="1" applyFont="1" applyAlignment="1">
      <alignment horizontal="right" vertical="center" shrinkToFit="1"/>
      <protection/>
    </xf>
    <xf numFmtId="181" fontId="20" fillId="0" borderId="56" xfId="27" applyNumberFormat="1" applyFont="1" applyBorder="1" applyAlignment="1">
      <alignment horizontal="right" vertical="center" shrinkToFit="1"/>
      <protection/>
    </xf>
    <xf numFmtId="178" fontId="20" fillId="0" borderId="7" xfId="27" applyNumberFormat="1" applyFont="1" applyBorder="1" applyAlignment="1">
      <alignment horizontal="right" vertical="center" shrinkToFit="1"/>
      <protection/>
    </xf>
    <xf numFmtId="178" fontId="20" fillId="0" borderId="0" xfId="27" applyNumberFormat="1" applyFont="1" applyAlignment="1">
      <alignment horizontal="right" vertical="center" shrinkToFit="1"/>
      <protection/>
    </xf>
    <xf numFmtId="178" fontId="20" fillId="0" borderId="56" xfId="27" applyNumberFormat="1" applyFont="1" applyBorder="1" applyAlignment="1">
      <alignment horizontal="right" vertical="center" shrinkToFit="1"/>
      <protection/>
    </xf>
    <xf numFmtId="0" fontId="20" fillId="0" borderId="7" xfId="27" applyFont="1" applyBorder="1" applyAlignment="1">
      <alignment horizontal="left" vertical="center"/>
      <protection/>
    </xf>
    <xf numFmtId="0" fontId="20" fillId="0" borderId="0" xfId="27" applyFont="1" applyAlignment="1">
      <alignment horizontal="left" vertical="center"/>
      <protection/>
    </xf>
    <xf numFmtId="0" fontId="20" fillId="0" borderId="56" xfId="27" applyFont="1" applyBorder="1" applyAlignment="1">
      <alignment horizontal="left" vertical="center"/>
      <protection/>
    </xf>
    <xf numFmtId="0" fontId="20" fillId="0" borderId="10" xfId="27" applyFont="1" applyBorder="1" applyAlignment="1">
      <alignment horizontal="center" vertical="center"/>
      <protection/>
    </xf>
    <xf numFmtId="0" fontId="20" fillId="0" borderId="34" xfId="27" applyFont="1" applyBorder="1" applyAlignment="1">
      <alignment horizontal="center" vertical="center"/>
      <protection/>
    </xf>
    <xf numFmtId="0" fontId="20" fillId="0" borderId="11" xfId="27" applyFont="1" applyBorder="1" applyAlignment="1">
      <alignment horizontal="center" vertical="center"/>
      <protection/>
    </xf>
    <xf numFmtId="0" fontId="20" fillId="0" borderId="32" xfId="27" applyFont="1" applyBorder="1" applyAlignment="1">
      <alignment horizontal="center" vertical="center"/>
      <protection/>
    </xf>
    <xf numFmtId="0" fontId="20" fillId="0" borderId="73" xfId="27" applyFont="1" applyBorder="1" applyAlignment="1">
      <alignment horizontal="center" vertical="center"/>
      <protection/>
    </xf>
    <xf numFmtId="0" fontId="20" fillId="0" borderId="52" xfId="27" applyFont="1" applyBorder="1" applyAlignment="1">
      <alignment horizontal="center" vertical="center"/>
      <protection/>
    </xf>
    <xf numFmtId="0" fontId="20" fillId="0" borderId="28" xfId="27" applyFont="1" applyBorder="1" applyAlignment="1">
      <alignment horizontal="center" vertical="center"/>
      <protection/>
    </xf>
    <xf numFmtId="0" fontId="20" fillId="0" borderId="12" xfId="27" applyFont="1" applyBorder="1" applyAlignment="1">
      <alignment horizontal="center" vertical="center"/>
      <protection/>
    </xf>
    <xf numFmtId="0" fontId="20" fillId="0" borderId="74" xfId="27" applyFont="1" applyBorder="1" applyAlignment="1">
      <alignment horizontal="center" vertical="center"/>
      <protection/>
    </xf>
    <xf numFmtId="0" fontId="20" fillId="0" borderId="75" xfId="27" applyFont="1" applyBorder="1" applyAlignment="1">
      <alignment horizontal="center" vertical="center"/>
      <protection/>
    </xf>
    <xf numFmtId="0" fontId="20" fillId="0" borderId="9" xfId="27" applyFont="1" applyBorder="1" applyAlignment="1">
      <alignment horizontal="center" vertical="center"/>
      <protection/>
    </xf>
    <xf numFmtId="0" fontId="20" fillId="0" borderId="48" xfId="27" applyFont="1" applyBorder="1" applyAlignment="1">
      <alignment horizontal="center" vertical="center"/>
      <protection/>
    </xf>
    <xf numFmtId="0" fontId="20" fillId="0" borderId="53" xfId="27" applyFont="1" applyBorder="1" applyAlignment="1">
      <alignment horizontal="center" vertical="center"/>
      <protection/>
    </xf>
    <xf numFmtId="0" fontId="20" fillId="0" borderId="54" xfId="27" applyFont="1" applyBorder="1" applyAlignment="1">
      <alignment horizontal="center" vertical="center"/>
      <protection/>
    </xf>
    <xf numFmtId="49" fontId="20" fillId="0" borderId="28" xfId="27" applyNumberFormat="1" applyFont="1" applyBorder="1" applyAlignment="1">
      <alignment horizontal="center" vertical="center"/>
      <protection/>
    </xf>
    <xf numFmtId="49" fontId="20" fillId="0" borderId="48" xfId="27" applyNumberFormat="1" applyFont="1" applyBorder="1" applyAlignment="1">
      <alignment horizontal="center" vertical="center"/>
      <protection/>
    </xf>
    <xf numFmtId="49" fontId="20" fillId="0" borderId="76" xfId="27" applyNumberFormat="1" applyFont="1" applyBorder="1" applyAlignment="1">
      <alignment horizontal="center" vertical="center"/>
      <protection/>
    </xf>
    <xf numFmtId="49" fontId="20" fillId="0" borderId="57" xfId="27" applyNumberFormat="1" applyFont="1" applyBorder="1" applyAlignment="1">
      <alignment horizontal="center" vertical="center"/>
      <protection/>
    </xf>
    <xf numFmtId="49" fontId="20" fillId="0" borderId="0" xfId="27" applyNumberFormat="1" applyFont="1" applyAlignment="1">
      <alignment horizontal="center" vertical="center"/>
      <protection/>
    </xf>
    <xf numFmtId="49" fontId="20" fillId="0" borderId="56" xfId="27" applyNumberFormat="1" applyFont="1" applyBorder="1" applyAlignment="1">
      <alignment horizontal="center" vertical="center"/>
      <protection/>
    </xf>
    <xf numFmtId="49" fontId="20" fillId="0" borderId="74" xfId="27" applyNumberFormat="1" applyFont="1" applyBorder="1" applyAlignment="1">
      <alignment horizontal="center" vertical="center"/>
      <protection/>
    </xf>
    <xf numFmtId="49" fontId="20" fillId="0" borderId="54" xfId="27" applyNumberFormat="1" applyFont="1" applyBorder="1" applyAlignment="1">
      <alignment horizontal="center" vertical="center"/>
      <protection/>
    </xf>
    <xf numFmtId="49" fontId="20" fillId="0" borderId="55" xfId="27" applyNumberFormat="1" applyFont="1" applyBorder="1" applyAlignment="1">
      <alignment horizontal="center" vertical="center"/>
      <protection/>
    </xf>
    <xf numFmtId="0" fontId="20" fillId="0" borderId="22" xfId="27" applyFont="1" applyBorder="1" applyAlignment="1">
      <alignment vertical="center"/>
      <protection/>
    </xf>
    <xf numFmtId="0" fontId="20" fillId="0" borderId="35" xfId="27" applyFont="1" applyBorder="1" applyAlignment="1">
      <alignment vertical="center"/>
      <protection/>
    </xf>
    <xf numFmtId="0" fontId="20" fillId="0" borderId="36" xfId="27" applyFont="1" applyBorder="1" applyAlignment="1">
      <alignment vertical="center"/>
      <protection/>
    </xf>
    <xf numFmtId="0" fontId="20" fillId="0" borderId="27" xfId="27" applyFont="1" applyBorder="1" applyAlignment="1">
      <alignment horizontal="center" vertical="center"/>
      <protection/>
    </xf>
    <xf numFmtId="0" fontId="20" fillId="0" borderId="35" xfId="27" applyFont="1" applyBorder="1" applyAlignment="1">
      <alignment horizontal="center" vertical="center"/>
      <protection/>
    </xf>
    <xf numFmtId="0" fontId="24" fillId="0" borderId="7" xfId="26" applyFont="1" applyBorder="1" applyAlignment="1">
      <alignment horizontal="left" vertical="center"/>
      <protection/>
    </xf>
    <xf numFmtId="0" fontId="24" fillId="0" borderId="0" xfId="26" applyFont="1" applyAlignment="1">
      <alignment horizontal="left" vertical="center"/>
      <protection/>
    </xf>
    <xf numFmtId="0" fontId="24" fillId="0" borderId="56" xfId="26" applyFont="1" applyBorder="1" applyAlignment="1">
      <alignment horizontal="left" vertical="center"/>
      <protection/>
    </xf>
    <xf numFmtId="182" fontId="20" fillId="0" borderId="7" xfId="27" applyNumberFormat="1" applyFont="1" applyBorder="1" applyAlignment="1">
      <alignment horizontal="right" vertical="center" shrinkToFit="1"/>
      <protection/>
    </xf>
    <xf numFmtId="182" fontId="20" fillId="0" borderId="0" xfId="27" applyNumberFormat="1" applyFont="1" applyAlignment="1">
      <alignment horizontal="right" vertical="center" shrinkToFit="1"/>
      <protection/>
    </xf>
    <xf numFmtId="182" fontId="20" fillId="0" borderId="56" xfId="27" applyNumberFormat="1" applyFont="1" applyBorder="1" applyAlignment="1">
      <alignment horizontal="right" vertical="center" shrinkToFit="1"/>
      <protection/>
    </xf>
    <xf numFmtId="183" fontId="20" fillId="0" borderId="7" xfId="27" applyNumberFormat="1" applyFont="1" applyBorder="1" applyAlignment="1">
      <alignment horizontal="right" vertical="center" shrinkToFit="1"/>
      <protection/>
    </xf>
    <xf numFmtId="183" fontId="20" fillId="0" borderId="0" xfId="27" applyNumberFormat="1" applyFont="1" applyAlignment="1">
      <alignment horizontal="right" vertical="center" shrinkToFit="1"/>
      <protection/>
    </xf>
    <xf numFmtId="183" fontId="20" fillId="0" borderId="56" xfId="27" applyNumberFormat="1" applyFont="1" applyBorder="1" applyAlignment="1">
      <alignment horizontal="right" vertical="center" shrinkToFit="1"/>
      <protection/>
    </xf>
    <xf numFmtId="0" fontId="20" fillId="0" borderId="77" xfId="27" applyFont="1" applyBorder="1" applyAlignment="1">
      <alignment horizontal="center" vertical="center"/>
      <protection/>
    </xf>
    <xf numFmtId="0" fontId="20" fillId="0" borderId="78" xfId="27" applyFont="1" applyBorder="1" applyAlignment="1">
      <alignment vertical="center"/>
      <protection/>
    </xf>
    <xf numFmtId="0" fontId="20" fillId="0" borderId="79" xfId="27" applyFont="1" applyBorder="1" applyAlignment="1">
      <alignment vertical="center"/>
      <protection/>
    </xf>
    <xf numFmtId="0" fontId="20" fillId="0" borderId="80" xfId="27" applyFont="1" applyBorder="1" applyAlignment="1">
      <alignment vertical="center"/>
      <protection/>
    </xf>
    <xf numFmtId="178" fontId="20" fillId="0" borderId="78" xfId="27" applyNumberFormat="1" applyFont="1" applyBorder="1" applyAlignment="1">
      <alignment horizontal="right" vertical="center" shrinkToFit="1"/>
      <protection/>
    </xf>
    <xf numFmtId="178" fontId="20" fillId="0" borderId="79" xfId="27" applyNumberFormat="1" applyFont="1" applyBorder="1" applyAlignment="1">
      <alignment horizontal="right" vertical="center" shrinkToFit="1"/>
      <protection/>
    </xf>
    <xf numFmtId="178" fontId="20" fillId="0" borderId="81" xfId="27" applyNumberFormat="1" applyFont="1" applyBorder="1" applyAlignment="1">
      <alignment horizontal="right" vertical="center" shrinkToFit="1"/>
      <protection/>
    </xf>
    <xf numFmtId="0" fontId="20" fillId="0" borderId="27" xfId="27" applyFont="1" applyBorder="1" applyAlignment="1">
      <alignment vertical="center"/>
      <protection/>
    </xf>
    <xf numFmtId="178" fontId="20" fillId="0" borderId="27" xfId="27" applyNumberFormat="1" applyFont="1" applyBorder="1" applyAlignment="1">
      <alignment horizontal="right" vertical="center" shrinkToFit="1"/>
      <protection/>
    </xf>
    <xf numFmtId="178" fontId="20" fillId="0" borderId="35" xfId="27" applyNumberFormat="1" applyFont="1" applyBorder="1" applyAlignment="1">
      <alignment horizontal="right" vertical="center" shrinkToFit="1"/>
      <protection/>
    </xf>
    <xf numFmtId="178" fontId="20" fillId="0" borderId="82" xfId="27" applyNumberFormat="1" applyFont="1" applyBorder="1" applyAlignment="1">
      <alignment horizontal="right" vertical="center" shrinkToFit="1"/>
      <protection/>
    </xf>
    <xf numFmtId="0" fontId="20" fillId="0" borderId="29" xfId="27" applyFont="1" applyBorder="1" applyAlignment="1">
      <alignment vertical="center"/>
      <protection/>
    </xf>
    <xf numFmtId="0" fontId="20" fillId="0" borderId="83" xfId="27" applyFont="1" applyBorder="1" applyAlignment="1">
      <alignment vertical="center"/>
      <protection/>
    </xf>
    <xf numFmtId="0" fontId="20" fillId="0" borderId="84" xfId="27" applyFont="1" applyBorder="1" applyAlignment="1">
      <alignment vertical="center"/>
      <protection/>
    </xf>
    <xf numFmtId="185" fontId="20" fillId="0" borderId="29" xfId="27" applyNumberFormat="1" applyFont="1" applyBorder="1" applyAlignment="1">
      <alignment horizontal="right" vertical="center" shrinkToFit="1"/>
      <protection/>
    </xf>
    <xf numFmtId="185" fontId="20" fillId="0" borderId="83" xfId="27" applyNumberFormat="1" applyFont="1" applyBorder="1" applyAlignment="1">
      <alignment horizontal="right" vertical="center" shrinkToFit="1"/>
      <protection/>
    </xf>
    <xf numFmtId="185" fontId="20" fillId="0" borderId="85" xfId="27" applyNumberFormat="1" applyFont="1" applyBorder="1" applyAlignment="1">
      <alignment horizontal="right" vertical="center" shrinkToFit="1"/>
      <protection/>
    </xf>
    <xf numFmtId="0" fontId="20" fillId="0" borderId="49" xfId="27" applyFont="1" applyBorder="1" applyAlignment="1">
      <alignment horizontal="center" vertical="center" wrapText="1"/>
      <protection/>
    </xf>
    <xf numFmtId="0" fontId="20" fillId="0" borderId="50" xfId="27" applyFont="1" applyBorder="1" applyAlignment="1">
      <alignment horizontal="center" vertical="center" wrapText="1"/>
      <protection/>
    </xf>
    <xf numFmtId="0" fontId="20" fillId="0" borderId="17" xfId="27" applyFont="1" applyBorder="1" applyAlignment="1">
      <alignment horizontal="center" vertical="center" wrapText="1"/>
      <protection/>
    </xf>
    <xf numFmtId="0" fontId="20" fillId="0" borderId="7" xfId="27" applyFont="1" applyBorder="1" applyAlignment="1">
      <alignment horizontal="center" vertical="center" wrapText="1"/>
      <protection/>
    </xf>
    <xf numFmtId="0" fontId="20" fillId="0" borderId="0" xfId="27" applyFont="1" applyAlignment="1">
      <alignment horizontal="center" vertical="center" wrapText="1"/>
      <protection/>
    </xf>
    <xf numFmtId="0" fontId="20" fillId="0" borderId="64" xfId="27" applyFont="1" applyBorder="1" applyAlignment="1">
      <alignment horizontal="center" vertical="center" wrapText="1"/>
      <protection/>
    </xf>
    <xf numFmtId="0" fontId="20" fillId="0" borderId="53" xfId="27" applyFont="1" applyBorder="1" applyAlignment="1">
      <alignment horizontal="center" vertical="center" wrapText="1"/>
      <protection/>
    </xf>
    <xf numFmtId="0" fontId="20" fillId="0" borderId="54" xfId="27" applyFont="1" applyBorder="1" applyAlignment="1">
      <alignment horizontal="center" vertical="center" wrapText="1"/>
      <protection/>
    </xf>
    <xf numFmtId="0" fontId="20" fillId="0" borderId="73" xfId="27" applyFont="1" applyBorder="1" applyAlignment="1">
      <alignment horizontal="center" vertical="center" wrapText="1"/>
      <protection/>
    </xf>
    <xf numFmtId="0" fontId="24" fillId="0" borderId="69" xfId="27" applyFont="1" applyBorder="1" applyAlignment="1">
      <alignment vertical="center"/>
      <protection/>
    </xf>
    <xf numFmtId="0" fontId="24" fillId="0" borderId="79" xfId="27" applyFont="1" applyBorder="1" applyAlignment="1">
      <alignment vertical="center"/>
      <protection/>
    </xf>
    <xf numFmtId="0" fontId="24" fillId="0" borderId="80" xfId="27" applyFont="1" applyBorder="1" applyAlignment="1">
      <alignment vertical="center"/>
      <protection/>
    </xf>
    <xf numFmtId="178" fontId="24" fillId="0" borderId="69" xfId="27" applyNumberFormat="1" applyFont="1" applyBorder="1" applyAlignment="1">
      <alignment horizontal="right" vertical="center" shrinkToFit="1"/>
      <protection/>
    </xf>
    <xf numFmtId="178" fontId="24" fillId="0" borderId="50" xfId="27" applyNumberFormat="1" applyFont="1" applyBorder="1" applyAlignment="1">
      <alignment horizontal="right" vertical="center" shrinkToFit="1"/>
      <protection/>
    </xf>
    <xf numFmtId="178" fontId="24" fillId="0" borderId="51" xfId="27" applyNumberFormat="1" applyFont="1" applyBorder="1" applyAlignment="1">
      <alignment horizontal="right" vertical="center" shrinkToFit="1"/>
      <protection/>
    </xf>
    <xf numFmtId="0" fontId="20" fillId="0" borderId="22" xfId="27" applyFont="1" applyBorder="1" applyAlignment="1">
      <alignment horizontal="center" vertical="center"/>
      <protection/>
    </xf>
    <xf numFmtId="0" fontId="20" fillId="0" borderId="36" xfId="27" applyFont="1" applyBorder="1" applyAlignment="1">
      <alignment horizontal="center" vertical="center"/>
      <protection/>
    </xf>
    <xf numFmtId="0" fontId="20" fillId="0" borderId="27" xfId="27" applyFont="1" applyBorder="1" applyAlignment="1">
      <alignment horizontal="center" vertical="center" shrinkToFit="1"/>
      <protection/>
    </xf>
    <xf numFmtId="0" fontId="20" fillId="0" borderId="35" xfId="27" applyFont="1" applyBorder="1" applyAlignment="1">
      <alignment horizontal="center" vertical="center" shrinkToFit="1"/>
      <protection/>
    </xf>
    <xf numFmtId="0" fontId="20" fillId="0" borderId="36" xfId="27" applyFont="1" applyBorder="1" applyAlignment="1">
      <alignment horizontal="center" vertical="center" shrinkToFit="1"/>
      <protection/>
    </xf>
    <xf numFmtId="0" fontId="20" fillId="0" borderId="82" xfId="27" applyFont="1" applyBorder="1" applyAlignment="1">
      <alignment horizontal="center" vertical="center" shrinkToFit="1"/>
      <protection/>
    </xf>
    <xf numFmtId="0" fontId="24" fillId="0" borderId="28" xfId="27" applyFont="1" applyBorder="1" applyAlignment="1">
      <alignment vertical="center"/>
      <protection/>
    </xf>
    <xf numFmtId="0" fontId="24" fillId="0" borderId="35" xfId="27" applyFont="1" applyBorder="1" applyAlignment="1">
      <alignment vertical="center"/>
      <protection/>
    </xf>
    <xf numFmtId="0" fontId="24" fillId="0" borderId="36" xfId="27" applyFont="1" applyBorder="1" applyAlignment="1">
      <alignment vertical="center"/>
      <protection/>
    </xf>
    <xf numFmtId="178" fontId="24" fillId="0" borderId="27" xfId="27" applyNumberFormat="1" applyFont="1" applyBorder="1" applyAlignment="1">
      <alignment horizontal="right" vertical="center" shrinkToFit="1"/>
      <protection/>
    </xf>
    <xf numFmtId="178" fontId="24" fillId="0" borderId="35" xfId="27" applyNumberFormat="1" applyFont="1" applyBorder="1" applyAlignment="1">
      <alignment horizontal="right" vertical="center" shrinkToFit="1"/>
      <protection/>
    </xf>
    <xf numFmtId="178" fontId="24" fillId="0" borderId="82" xfId="27" applyNumberFormat="1" applyFont="1" applyBorder="1" applyAlignment="1">
      <alignment horizontal="right" vertical="center" shrinkToFit="1"/>
      <protection/>
    </xf>
    <xf numFmtId="181" fontId="20" fillId="0" borderId="27" xfId="27" applyNumberFormat="1" applyFont="1" applyBorder="1" applyAlignment="1">
      <alignment horizontal="right" vertical="center" shrinkToFit="1"/>
      <protection/>
    </xf>
    <xf numFmtId="181" fontId="20" fillId="0" borderId="35" xfId="27" applyNumberFormat="1" applyFont="1" applyBorder="1" applyAlignment="1">
      <alignment horizontal="right" vertical="center" shrinkToFit="1"/>
      <protection/>
    </xf>
    <xf numFmtId="181" fontId="20" fillId="0" borderId="36" xfId="27" applyNumberFormat="1" applyFont="1" applyBorder="1" applyAlignment="1">
      <alignment horizontal="right" vertical="center" shrinkToFit="1"/>
      <protection/>
    </xf>
    <xf numFmtId="181" fontId="20" fillId="0" borderId="82" xfId="27" applyNumberFormat="1" applyFont="1" applyBorder="1" applyAlignment="1">
      <alignment horizontal="right" vertical="center" shrinkToFit="1"/>
      <protection/>
    </xf>
    <xf numFmtId="0" fontId="24" fillId="0" borderId="28" xfId="28" applyFont="1" applyBorder="1" applyAlignment="1">
      <alignment horizontal="center" vertical="center" shrinkToFit="1"/>
      <protection/>
    </xf>
    <xf numFmtId="0" fontId="24" fillId="0" borderId="48" xfId="28" applyFont="1" applyBorder="1" applyAlignment="1">
      <alignment horizontal="center" vertical="center" shrinkToFit="1"/>
      <protection/>
    </xf>
    <xf numFmtId="0" fontId="24" fillId="0" borderId="34" xfId="28" applyFont="1" applyBorder="1" applyAlignment="1">
      <alignment horizontal="center" vertical="center" shrinkToFit="1"/>
      <protection/>
    </xf>
    <xf numFmtId="178" fontId="20" fillId="0" borderId="36" xfId="27" applyNumberFormat="1" applyFont="1" applyBorder="1" applyAlignment="1">
      <alignment horizontal="right" vertical="center" shrinkToFit="1"/>
      <protection/>
    </xf>
    <xf numFmtId="0" fontId="20" fillId="0" borderId="53" xfId="27" applyFont="1" applyBorder="1" applyAlignment="1">
      <alignment horizontal="left" vertical="center"/>
      <protection/>
    </xf>
    <xf numFmtId="0" fontId="20" fillId="0" borderId="54" xfId="27" applyFont="1" applyBorder="1" applyAlignment="1">
      <alignment horizontal="left" vertical="center"/>
      <protection/>
    </xf>
    <xf numFmtId="0" fontId="20" fillId="0" borderId="55" xfId="27" applyFont="1" applyBorder="1" applyAlignment="1">
      <alignment horizontal="left" vertical="center"/>
      <protection/>
    </xf>
    <xf numFmtId="181" fontId="20" fillId="0" borderId="53" xfId="27" applyNumberFormat="1" applyFont="1" applyBorder="1" applyAlignment="1">
      <alignment horizontal="right" vertical="center" shrinkToFit="1"/>
      <protection/>
    </xf>
    <xf numFmtId="181" fontId="20" fillId="0" borderId="54" xfId="27" applyNumberFormat="1" applyFont="1" applyBorder="1" applyAlignment="1">
      <alignment horizontal="right" vertical="center" shrinkToFit="1"/>
      <protection/>
    </xf>
    <xf numFmtId="181" fontId="20" fillId="0" borderId="55" xfId="27" applyNumberFormat="1" applyFont="1" applyBorder="1" applyAlignment="1">
      <alignment horizontal="right" vertical="center" shrinkToFit="1"/>
      <protection/>
    </xf>
    <xf numFmtId="0" fontId="20" fillId="0" borderId="49" xfId="29" applyFont="1" applyBorder="1" applyAlignment="1">
      <alignment horizontal="left" vertical="center"/>
      <protection/>
    </xf>
    <xf numFmtId="0" fontId="20" fillId="0" borderId="50" xfId="29" applyFont="1" applyBorder="1" applyAlignment="1">
      <alignment horizontal="left" vertical="center"/>
      <protection/>
    </xf>
    <xf numFmtId="0" fontId="20" fillId="0" borderId="51" xfId="29" applyFont="1" applyBorder="1" applyAlignment="1">
      <alignment horizontal="left" vertical="center"/>
      <protection/>
    </xf>
    <xf numFmtId="0" fontId="24" fillId="0" borderId="48" xfId="27" applyFont="1" applyBorder="1" applyAlignment="1">
      <alignment vertical="center"/>
      <protection/>
    </xf>
    <xf numFmtId="0" fontId="24" fillId="0" borderId="34" xfId="27" applyFont="1" applyBorder="1" applyAlignment="1">
      <alignment vertical="center"/>
      <protection/>
    </xf>
    <xf numFmtId="185" fontId="24" fillId="0" borderId="28" xfId="27" applyNumberFormat="1" applyFont="1" applyBorder="1" applyAlignment="1">
      <alignment horizontal="right" vertical="center" shrinkToFit="1"/>
      <protection/>
    </xf>
    <xf numFmtId="185" fontId="24" fillId="0" borderId="48" xfId="27" applyNumberFormat="1" applyFont="1" applyBorder="1" applyAlignment="1">
      <alignment horizontal="right" vertical="center" shrinkToFit="1"/>
      <protection/>
    </xf>
    <xf numFmtId="185" fontId="24" fillId="0" borderId="76" xfId="27" applyNumberFormat="1" applyFont="1" applyBorder="1" applyAlignment="1">
      <alignment horizontal="right" vertical="center" shrinkToFit="1"/>
      <protection/>
    </xf>
    <xf numFmtId="178" fontId="20" fillId="0" borderId="50" xfId="27" applyNumberFormat="1" applyFont="1" applyBorder="1" applyAlignment="1">
      <alignment horizontal="right" vertical="center"/>
      <protection/>
    </xf>
    <xf numFmtId="178" fontId="20" fillId="0" borderId="51" xfId="27" applyNumberFormat="1" applyFont="1" applyBorder="1" applyAlignment="1">
      <alignment horizontal="right" vertical="center"/>
      <protection/>
    </xf>
    <xf numFmtId="0" fontId="24" fillId="0" borderId="29" xfId="28" applyFont="1" applyBorder="1" applyAlignment="1">
      <alignment horizontal="center" vertical="center" shrinkToFit="1"/>
      <protection/>
    </xf>
    <xf numFmtId="0" fontId="24" fillId="0" borderId="83" xfId="28" applyFont="1" applyBorder="1" applyAlignment="1">
      <alignment horizontal="center" vertical="center" shrinkToFit="1"/>
      <protection/>
    </xf>
    <xf numFmtId="0" fontId="24" fillId="0" borderId="84" xfId="28" applyFont="1" applyBorder="1" applyAlignment="1">
      <alignment horizontal="center" vertical="center" shrinkToFit="1"/>
      <protection/>
    </xf>
    <xf numFmtId="0" fontId="26" fillId="0" borderId="0" xfId="27" applyFont="1" applyAlignment="1">
      <alignment horizontal="left" vertical="center" wrapText="1"/>
      <protection/>
    </xf>
    <xf numFmtId="0" fontId="26" fillId="0" borderId="56" xfId="27" applyFont="1" applyBorder="1" applyAlignment="1">
      <alignment horizontal="left" vertical="center" wrapText="1"/>
      <protection/>
    </xf>
    <xf numFmtId="0" fontId="24" fillId="0" borderId="53" xfId="26" applyFont="1" applyBorder="1" applyAlignment="1">
      <alignment horizontal="left" vertical="center"/>
      <protection/>
    </xf>
    <xf numFmtId="0" fontId="24" fillId="0" borderId="54" xfId="26" applyFont="1" applyBorder="1" applyAlignment="1">
      <alignment horizontal="left" vertical="center"/>
      <protection/>
    </xf>
    <xf numFmtId="0" fontId="24" fillId="0" borderId="55" xfId="26" applyFont="1" applyBorder="1" applyAlignment="1">
      <alignment horizontal="left" vertical="center"/>
      <protection/>
    </xf>
    <xf numFmtId="178" fontId="20" fillId="0" borderId="53" xfId="27" applyNumberFormat="1" applyFont="1" applyBorder="1" applyAlignment="1">
      <alignment horizontal="right" vertical="center" shrinkToFit="1"/>
      <protection/>
    </xf>
    <xf numFmtId="178" fontId="20" fillId="0" borderId="54" xfId="27" applyNumberFormat="1" applyFont="1" applyBorder="1" applyAlignment="1">
      <alignment horizontal="right" vertical="center" shrinkToFit="1"/>
      <protection/>
    </xf>
    <xf numFmtId="178" fontId="20" fillId="0" borderId="55" xfId="27" applyNumberFormat="1" applyFont="1" applyBorder="1" applyAlignment="1">
      <alignment horizontal="right" vertical="center" shrinkToFit="1"/>
      <protection/>
    </xf>
    <xf numFmtId="0" fontId="20" fillId="0" borderId="86" xfId="27" applyFont="1" applyBorder="1" applyAlignment="1">
      <alignment horizontal="center" vertical="center"/>
      <protection/>
    </xf>
    <xf numFmtId="0" fontId="20" fillId="0" borderId="33" xfId="27" applyFont="1" applyBorder="1" applyAlignment="1">
      <alignment horizontal="center" vertical="center"/>
      <protection/>
    </xf>
    <xf numFmtId="183" fontId="20" fillId="0" borderId="33" xfId="27" applyNumberFormat="1" applyFont="1" applyBorder="1" applyAlignment="1">
      <alignment horizontal="right" vertical="center" shrinkToFit="1"/>
      <protection/>
    </xf>
    <xf numFmtId="183" fontId="20" fillId="0" borderId="87" xfId="27" applyNumberFormat="1" applyFont="1" applyBorder="1" applyAlignment="1">
      <alignment horizontal="right" vertical="center" shrinkToFit="1"/>
      <protection/>
    </xf>
    <xf numFmtId="183" fontId="20" fillId="0" borderId="6" xfId="27" applyNumberFormat="1" applyFont="1" applyBorder="1" applyAlignment="1">
      <alignment horizontal="right" vertical="center" shrinkToFit="1"/>
      <protection/>
    </xf>
    <xf numFmtId="181" fontId="20" fillId="0" borderId="29" xfId="27" applyNumberFormat="1" applyFont="1" applyBorder="1" applyAlignment="1">
      <alignment horizontal="right" vertical="center" shrinkToFit="1"/>
      <protection/>
    </xf>
    <xf numFmtId="181" fontId="20" fillId="0" borderId="83" xfId="27" applyNumberFormat="1" applyFont="1" applyBorder="1" applyAlignment="1">
      <alignment horizontal="right" vertical="center" shrinkToFit="1"/>
      <protection/>
    </xf>
    <xf numFmtId="181" fontId="20" fillId="0" borderId="84" xfId="27" applyNumberFormat="1" applyFont="1" applyBorder="1" applyAlignment="1">
      <alignment horizontal="right" vertical="center" shrinkToFit="1"/>
      <protection/>
    </xf>
    <xf numFmtId="181" fontId="20" fillId="0" borderId="85" xfId="27" applyNumberFormat="1" applyFont="1" applyBorder="1" applyAlignment="1">
      <alignment horizontal="right" vertical="center" shrinkToFit="1"/>
      <protection/>
    </xf>
    <xf numFmtId="178" fontId="20" fillId="0" borderId="33" xfId="27" applyNumberFormat="1" applyFont="1" applyBorder="1" applyAlignment="1">
      <alignment horizontal="right" vertical="center" shrinkToFit="1"/>
      <protection/>
    </xf>
    <xf numFmtId="178" fontId="20" fillId="0" borderId="87" xfId="27" applyNumberFormat="1" applyFont="1" applyBorder="1" applyAlignment="1">
      <alignment horizontal="right" vertical="center" shrinkToFit="1"/>
      <protection/>
    </xf>
    <xf numFmtId="178" fontId="20" fillId="0" borderId="6" xfId="27" applyNumberFormat="1" applyFont="1" applyBorder="1" applyAlignment="1">
      <alignment horizontal="right" vertical="center" shrinkToFit="1"/>
      <protection/>
    </xf>
    <xf numFmtId="181" fontId="20" fillId="0" borderId="54" xfId="27" applyNumberFormat="1" applyFont="1" applyBorder="1" applyAlignment="1">
      <alignment horizontal="right" vertical="center"/>
      <protection/>
    </xf>
    <xf numFmtId="181" fontId="20" fillId="0" borderId="55" xfId="27" applyNumberFormat="1" applyFont="1" applyBorder="1" applyAlignment="1">
      <alignment horizontal="right" vertical="center"/>
      <protection/>
    </xf>
    <xf numFmtId="0" fontId="20" fillId="0" borderId="13" xfId="27" applyFont="1" applyBorder="1" applyAlignment="1">
      <alignment vertical="center"/>
      <protection/>
    </xf>
    <xf numFmtId="0" fontId="20" fillId="0" borderId="16" xfId="27" applyFont="1" applyBorder="1" applyAlignment="1">
      <alignment horizontal="center" vertical="center"/>
      <protection/>
    </xf>
    <xf numFmtId="0" fontId="20" fillId="0" borderId="85" xfId="27" applyFont="1" applyBorder="1" applyAlignment="1">
      <alignment horizontal="center" vertical="center"/>
      <protection/>
    </xf>
    <xf numFmtId="0" fontId="20" fillId="0" borderId="88" xfId="27" applyFont="1" applyBorder="1" applyAlignment="1">
      <alignment horizontal="center" vertical="center"/>
      <protection/>
    </xf>
    <xf numFmtId="0" fontId="20" fillId="0" borderId="89" xfId="27" applyFont="1" applyBorder="1" applyAlignment="1">
      <alignment horizontal="center" vertical="center"/>
      <protection/>
    </xf>
    <xf numFmtId="0" fontId="20" fillId="0" borderId="79" xfId="27" applyFont="1" applyBorder="1" applyAlignment="1">
      <alignment horizontal="center" vertical="center"/>
      <protection/>
    </xf>
    <xf numFmtId="0" fontId="20" fillId="0" borderId="81" xfId="27" applyFont="1" applyBorder="1" applyAlignment="1">
      <alignment horizontal="center" vertical="center"/>
      <protection/>
    </xf>
    <xf numFmtId="0" fontId="20" fillId="0" borderId="28" xfId="27" applyFont="1" applyBorder="1" applyAlignment="1">
      <alignment horizontal="center" vertical="center" textRotation="255"/>
      <protection/>
    </xf>
    <xf numFmtId="0" fontId="20" fillId="0" borderId="48" xfId="27" applyFont="1" applyBorder="1" applyAlignment="1">
      <alignment horizontal="center" vertical="center" textRotation="255"/>
      <protection/>
    </xf>
    <xf numFmtId="0" fontId="20" fillId="0" borderId="34" xfId="27" applyFont="1" applyBorder="1" applyAlignment="1">
      <alignment horizontal="center" vertical="center" textRotation="255"/>
      <protection/>
    </xf>
    <xf numFmtId="0" fontId="20" fillId="0" borderId="57" xfId="27" applyFont="1" applyBorder="1" applyAlignment="1">
      <alignment horizontal="center" vertical="center" textRotation="255"/>
      <protection/>
    </xf>
    <xf numFmtId="0" fontId="20" fillId="0" borderId="0" xfId="27" applyFont="1" applyAlignment="1">
      <alignment horizontal="center" vertical="center" textRotation="255"/>
      <protection/>
    </xf>
    <xf numFmtId="0" fontId="20" fillId="0" borderId="64" xfId="27" applyFont="1" applyBorder="1" applyAlignment="1">
      <alignment horizontal="center" vertical="center" textRotation="255"/>
      <protection/>
    </xf>
    <xf numFmtId="0" fontId="20" fillId="0" borderId="26" xfId="27" applyFont="1" applyBorder="1" applyAlignment="1">
      <alignment horizontal="center" vertical="center" textRotation="255"/>
      <protection/>
    </xf>
    <xf numFmtId="0" fontId="20" fillId="0" borderId="40" xfId="27" applyFont="1" applyBorder="1" applyAlignment="1">
      <alignment horizontal="center" vertical="center" textRotation="255"/>
      <protection/>
    </xf>
    <xf numFmtId="0" fontId="20" fillId="0" borderId="37" xfId="27" applyFont="1" applyBorder="1" applyAlignment="1">
      <alignment horizontal="center" vertical="center" textRotation="255"/>
      <protection/>
    </xf>
    <xf numFmtId="0" fontId="27" fillId="0" borderId="35" xfId="27" applyFont="1" applyBorder="1" applyAlignment="1">
      <alignment vertical="center"/>
      <protection/>
    </xf>
    <xf numFmtId="0" fontId="27" fillId="0" borderId="36" xfId="27" applyFont="1" applyBorder="1" applyAlignment="1">
      <alignment vertical="center"/>
      <protection/>
    </xf>
    <xf numFmtId="0" fontId="24" fillId="0" borderId="49" xfId="26" applyFont="1" applyBorder="1" applyAlignment="1">
      <alignment horizontal="center" vertical="center" wrapText="1"/>
      <protection/>
    </xf>
    <xf numFmtId="0" fontId="24" fillId="0" borderId="50" xfId="26" applyFont="1" applyBorder="1" applyAlignment="1">
      <alignment horizontal="center" vertical="center" wrapText="1"/>
      <protection/>
    </xf>
    <xf numFmtId="0" fontId="24" fillId="0" borderId="51" xfId="26" applyFont="1" applyBorder="1" applyAlignment="1">
      <alignment horizontal="center" vertical="center" wrapText="1"/>
      <protection/>
    </xf>
    <xf numFmtId="0" fontId="24" fillId="0" borderId="7" xfId="26" applyFont="1" applyBorder="1" applyAlignment="1">
      <alignment horizontal="center" vertical="center" wrapText="1"/>
      <protection/>
    </xf>
    <xf numFmtId="0" fontId="24" fillId="0" borderId="0" xfId="26" applyFont="1" applyAlignment="1">
      <alignment horizontal="center" vertical="center" wrapText="1"/>
      <protection/>
    </xf>
    <xf numFmtId="0" fontId="24" fillId="0" borderId="56" xfId="26" applyFont="1" applyBorder="1" applyAlignment="1">
      <alignment horizontal="center" vertical="center" wrapText="1"/>
      <protection/>
    </xf>
    <xf numFmtId="0" fontId="24" fillId="0" borderId="53" xfId="26" applyFont="1" applyBorder="1" applyAlignment="1">
      <alignment horizontal="center" vertical="center" wrapText="1"/>
      <protection/>
    </xf>
    <xf numFmtId="0" fontId="24" fillId="0" borderId="54" xfId="26" applyFont="1" applyBorder="1" applyAlignment="1">
      <alignment horizontal="center" vertical="center" wrapText="1"/>
      <protection/>
    </xf>
    <xf numFmtId="0" fontId="24" fillId="0" borderId="55" xfId="26" applyFont="1" applyBorder="1" applyAlignment="1">
      <alignment horizontal="center" vertical="center" wrapText="1"/>
      <protection/>
    </xf>
    <xf numFmtId="49" fontId="20" fillId="0" borderId="0" xfId="27" applyNumberFormat="1" applyFont="1" applyAlignment="1">
      <alignment horizontal="left" vertical="center"/>
      <protection/>
    </xf>
    <xf numFmtId="178" fontId="20" fillId="0" borderId="29" xfId="27" applyNumberFormat="1" applyFont="1" applyBorder="1" applyAlignment="1">
      <alignment horizontal="right" vertical="center"/>
      <protection/>
    </xf>
    <xf numFmtId="178" fontId="20" fillId="0" borderId="83" xfId="27" applyNumberFormat="1" applyFont="1" applyBorder="1" applyAlignment="1">
      <alignment horizontal="right" vertical="center"/>
      <protection/>
    </xf>
    <xf numFmtId="178" fontId="20" fillId="0" borderId="84" xfId="27" applyNumberFormat="1" applyFont="1" applyBorder="1" applyAlignment="1">
      <alignment horizontal="right" vertical="center"/>
      <protection/>
    </xf>
    <xf numFmtId="0" fontId="20" fillId="0" borderId="74" xfId="27" applyFont="1" applyBorder="1" applyAlignment="1">
      <alignment horizontal="center" vertical="center" shrinkToFit="1"/>
      <protection/>
    </xf>
    <xf numFmtId="0" fontId="20" fillId="0" borderId="54" xfId="27" applyFont="1" applyBorder="1" applyAlignment="1">
      <alignment horizontal="center" vertical="center" shrinkToFit="1"/>
      <protection/>
    </xf>
    <xf numFmtId="0" fontId="20" fillId="0" borderId="73" xfId="27" applyFont="1" applyBorder="1" applyAlignment="1">
      <alignment horizontal="center" vertical="center" shrinkToFit="1"/>
      <protection/>
    </xf>
    <xf numFmtId="0" fontId="20" fillId="0" borderId="9" xfId="27" applyFont="1" applyBorder="1" applyAlignment="1">
      <alignment horizontal="center" vertical="center" textRotation="255"/>
      <protection/>
    </xf>
    <xf numFmtId="0" fontId="20" fillId="0" borderId="7" xfId="27" applyFont="1" applyBorder="1" applyAlignment="1">
      <alignment horizontal="center" vertical="center" textRotation="255"/>
      <protection/>
    </xf>
    <xf numFmtId="0" fontId="20" fillId="0" borderId="53" xfId="27" applyFont="1" applyBorder="1" applyAlignment="1">
      <alignment horizontal="center" vertical="center" textRotation="255"/>
      <protection/>
    </xf>
    <xf numFmtId="0" fontId="20" fillId="0" borderId="54" xfId="27" applyFont="1" applyBorder="1" applyAlignment="1">
      <alignment horizontal="center" vertical="center" textRotation="255"/>
      <protection/>
    </xf>
    <xf numFmtId="0" fontId="20" fillId="0" borderId="73" xfId="27" applyFont="1" applyBorder="1" applyAlignment="1">
      <alignment horizontal="center" vertical="center" textRotation="255"/>
      <protection/>
    </xf>
    <xf numFmtId="0" fontId="26" fillId="0" borderId="28" xfId="27" applyFont="1" applyBorder="1" applyAlignment="1">
      <alignment horizontal="center" vertical="center" wrapText="1"/>
      <protection/>
    </xf>
    <xf numFmtId="0" fontId="26" fillId="0" borderId="48" xfId="27" applyFont="1" applyBorder="1" applyAlignment="1">
      <alignment horizontal="center" vertical="center" wrapText="1"/>
      <protection/>
    </xf>
    <xf numFmtId="0" fontId="26" fillId="0" borderId="34" xfId="27" applyFont="1" applyBorder="1" applyAlignment="1">
      <alignment horizontal="center" vertical="center" wrapText="1"/>
      <protection/>
    </xf>
    <xf numFmtId="0" fontId="26" fillId="0" borderId="26" xfId="27" applyFont="1" applyBorder="1" applyAlignment="1">
      <alignment horizontal="center" vertical="center" wrapText="1"/>
      <protection/>
    </xf>
    <xf numFmtId="0" fontId="26" fillId="0" borderId="40" xfId="27" applyFont="1" applyBorder="1" applyAlignment="1">
      <alignment horizontal="center" vertical="center" wrapText="1"/>
      <protection/>
    </xf>
    <xf numFmtId="0" fontId="26" fillId="0" borderId="37" xfId="27" applyFont="1" applyBorder="1" applyAlignment="1">
      <alignment horizontal="center" vertical="center" wrapText="1"/>
      <protection/>
    </xf>
    <xf numFmtId="0" fontId="20" fillId="0" borderId="28" xfId="27" applyFont="1" applyBorder="1" applyAlignment="1">
      <alignment horizontal="center" vertical="center" wrapText="1"/>
      <protection/>
    </xf>
    <xf numFmtId="0" fontId="20" fillId="0" borderId="48" xfId="27" applyFont="1" applyBorder="1" applyAlignment="1">
      <alignment horizontal="center" vertical="center" wrapText="1"/>
      <protection/>
    </xf>
    <xf numFmtId="0" fontId="20" fillId="0" borderId="34" xfId="27" applyFont="1" applyBorder="1" applyAlignment="1">
      <alignment horizontal="center" vertical="center" wrapText="1"/>
      <protection/>
    </xf>
    <xf numFmtId="0" fontId="20" fillId="0" borderId="26" xfId="27" applyFont="1" applyBorder="1" applyAlignment="1">
      <alignment horizontal="center" vertical="center" wrapText="1"/>
      <protection/>
    </xf>
    <xf numFmtId="0" fontId="20" fillId="0" borderId="40" xfId="27" applyFont="1" applyBorder="1" applyAlignment="1">
      <alignment horizontal="center" vertical="center" wrapText="1"/>
      <protection/>
    </xf>
    <xf numFmtId="0" fontId="20" fillId="0" borderId="37" xfId="27" applyFont="1" applyBorder="1" applyAlignment="1">
      <alignment horizontal="center" vertical="center" wrapText="1"/>
      <protection/>
    </xf>
    <xf numFmtId="0" fontId="26" fillId="0" borderId="76" xfId="27" applyFont="1" applyBorder="1" applyAlignment="1">
      <alignment horizontal="center" vertical="center" wrapText="1"/>
      <protection/>
    </xf>
    <xf numFmtId="0" fontId="26" fillId="0" borderId="72" xfId="27" applyFont="1" applyBorder="1" applyAlignment="1">
      <alignment horizontal="center" vertical="center" wrapText="1"/>
      <protection/>
    </xf>
    <xf numFmtId="0" fontId="20" fillId="0" borderId="0" xfId="27" applyFont="1" applyAlignment="1">
      <alignment horizontal="center" vertical="center" shrinkToFit="1"/>
      <protection/>
    </xf>
    <xf numFmtId="186" fontId="20" fillId="0" borderId="0" xfId="27" applyNumberFormat="1" applyFont="1" applyAlignment="1" applyProtection="1">
      <alignment horizontal="center" vertical="center" shrinkToFit="1"/>
      <protection hidden="1"/>
    </xf>
    <xf numFmtId="0" fontId="26" fillId="0" borderId="0" xfId="27" applyFont="1" applyAlignment="1" applyProtection="1">
      <alignment horizontal="left" vertical="center" wrapText="1"/>
      <protection hidden="1"/>
    </xf>
    <xf numFmtId="0" fontId="20" fillId="0" borderId="0" xfId="27" applyFont="1" applyAlignment="1" applyProtection="1">
      <alignment horizontal="center" vertical="center" shrinkToFit="1"/>
      <protection hidden="1"/>
    </xf>
    <xf numFmtId="0" fontId="20" fillId="0" borderId="0" xfId="27" applyFont="1" applyAlignment="1">
      <alignment vertical="center"/>
      <protection/>
    </xf>
    <xf numFmtId="0" fontId="20" fillId="0" borderId="0" xfId="29" applyAlignment="1">
      <alignment vertical="center"/>
      <protection/>
    </xf>
    <xf numFmtId="49" fontId="23" fillId="0" borderId="1" xfId="30" applyNumberFormat="1" applyFont="1" applyBorder="1" applyAlignment="1">
      <alignment horizontal="center" vertical="center"/>
      <protection/>
    </xf>
    <xf numFmtId="49" fontId="23" fillId="0" borderId="2" xfId="30" applyNumberFormat="1" applyFont="1" applyBorder="1" applyAlignment="1">
      <alignment horizontal="center" vertical="center"/>
      <protection/>
    </xf>
    <xf numFmtId="49" fontId="23" fillId="0" borderId="3" xfId="30" applyNumberFormat="1" applyFont="1" applyBorder="1" applyAlignment="1">
      <alignment horizontal="center" vertical="center"/>
      <protection/>
    </xf>
    <xf numFmtId="0" fontId="20" fillId="0" borderId="27" xfId="30" applyFont="1" applyBorder="1" applyAlignment="1">
      <alignment horizontal="center" vertical="center"/>
      <protection/>
    </xf>
    <xf numFmtId="0" fontId="20" fillId="0" borderId="35" xfId="30" applyFont="1" applyBorder="1" applyAlignment="1">
      <alignment horizontal="center" vertical="center"/>
      <protection/>
    </xf>
    <xf numFmtId="0" fontId="20" fillId="0" borderId="36" xfId="30" applyFont="1" applyBorder="1" applyAlignment="1">
      <alignment horizontal="center" vertical="center"/>
      <protection/>
    </xf>
    <xf numFmtId="0" fontId="20" fillId="0" borderId="24" xfId="30" applyFont="1" applyBorder="1" applyAlignment="1">
      <alignment horizontal="center" vertical="center"/>
      <protection/>
    </xf>
    <xf numFmtId="0" fontId="20" fillId="0" borderId="28" xfId="30" applyFont="1" applyBorder="1" applyAlignment="1">
      <alignment vertical="center"/>
      <protection/>
    </xf>
    <xf numFmtId="0" fontId="20" fillId="0" borderId="48" xfId="30" applyFont="1" applyBorder="1" applyAlignment="1">
      <alignment vertical="center"/>
      <protection/>
    </xf>
    <xf numFmtId="0" fontId="20" fillId="0" borderId="34" xfId="30" applyFont="1" applyBorder="1" applyAlignment="1">
      <alignment vertical="center"/>
      <protection/>
    </xf>
    <xf numFmtId="178" fontId="20" fillId="0" borderId="28" xfId="30" applyNumberFormat="1" applyFont="1" applyBorder="1" applyAlignment="1">
      <alignment horizontal="right" vertical="center" shrinkToFit="1"/>
      <protection/>
    </xf>
    <xf numFmtId="178" fontId="20" fillId="0" borderId="48" xfId="30" applyNumberFormat="1" applyFont="1" applyBorder="1" applyAlignment="1">
      <alignment horizontal="right" vertical="center" shrinkToFit="1"/>
      <protection/>
    </xf>
    <xf numFmtId="178" fontId="20" fillId="0" borderId="90" xfId="30" applyNumberFormat="1" applyFont="1" applyBorder="1" applyAlignment="1">
      <alignment horizontal="right" vertical="center" shrinkToFit="1"/>
      <protection/>
    </xf>
    <xf numFmtId="181" fontId="20" fillId="0" borderId="91" xfId="30" applyNumberFormat="1" applyFont="1" applyBorder="1" applyAlignment="1">
      <alignment horizontal="right" vertical="center" shrinkToFit="1"/>
      <protection/>
    </xf>
    <xf numFmtId="178" fontId="20" fillId="0" borderId="91" xfId="30" applyNumberFormat="1" applyFont="1" applyBorder="1" applyAlignment="1">
      <alignment horizontal="right" vertical="center" shrinkToFit="1"/>
      <protection/>
    </xf>
    <xf numFmtId="181" fontId="20" fillId="0" borderId="92" xfId="30" applyNumberFormat="1" applyFont="1" applyBorder="1" applyAlignment="1">
      <alignment horizontal="right" vertical="center" shrinkToFit="1"/>
      <protection/>
    </xf>
    <xf numFmtId="181" fontId="20" fillId="0" borderId="48" xfId="30" applyNumberFormat="1" applyFont="1" applyBorder="1" applyAlignment="1">
      <alignment horizontal="right" vertical="center" shrinkToFit="1"/>
      <protection/>
    </xf>
    <xf numFmtId="181" fontId="20" fillId="0" borderId="34" xfId="30" applyNumberFormat="1" applyFont="1" applyBorder="1" applyAlignment="1">
      <alignment horizontal="right" vertical="center" shrinkToFit="1"/>
      <protection/>
    </xf>
    <xf numFmtId="0" fontId="20" fillId="0" borderId="57" xfId="30" applyFont="1" applyBorder="1" applyAlignment="1">
      <alignment vertical="center"/>
      <protection/>
    </xf>
    <xf numFmtId="0" fontId="20" fillId="0" borderId="0" xfId="30" applyFont="1" applyAlignment="1">
      <alignment vertical="center"/>
      <protection/>
    </xf>
    <xf numFmtId="0" fontId="20" fillId="0" borderId="64" xfId="30" applyFont="1" applyBorder="1" applyAlignment="1">
      <alignment vertical="center"/>
      <protection/>
    </xf>
    <xf numFmtId="178" fontId="20" fillId="0" borderId="57" xfId="30" applyNumberFormat="1" applyFont="1" applyBorder="1" applyAlignment="1">
      <alignment horizontal="right" vertical="center" shrinkToFit="1"/>
      <protection/>
    </xf>
    <xf numFmtId="178" fontId="20" fillId="0" borderId="0" xfId="30" applyNumberFormat="1" applyFont="1" applyAlignment="1">
      <alignment horizontal="right" vertical="center" shrinkToFit="1"/>
      <protection/>
    </xf>
    <xf numFmtId="178" fontId="20" fillId="0" borderId="93" xfId="30" applyNumberFormat="1" applyFont="1" applyBorder="1" applyAlignment="1">
      <alignment horizontal="right" vertical="center" shrinkToFit="1"/>
      <protection/>
    </xf>
    <xf numFmtId="181" fontId="20" fillId="0" borderId="94" xfId="30" applyNumberFormat="1" applyFont="1" applyBorder="1" applyAlignment="1">
      <alignment horizontal="right" vertical="center" shrinkToFit="1"/>
      <protection/>
    </xf>
    <xf numFmtId="178" fontId="20" fillId="0" borderId="94" xfId="30" applyNumberFormat="1" applyFont="1" applyBorder="1" applyAlignment="1">
      <alignment horizontal="right" vertical="center" shrinkToFit="1"/>
      <protection/>
    </xf>
    <xf numFmtId="181" fontId="20" fillId="0" borderId="95" xfId="30" applyNumberFormat="1" applyFont="1" applyBorder="1" applyAlignment="1">
      <alignment horizontal="right" vertical="center" shrinkToFit="1"/>
      <protection/>
    </xf>
    <xf numFmtId="181" fontId="20" fillId="0" borderId="0" xfId="30" applyNumberFormat="1" applyFont="1" applyAlignment="1">
      <alignment horizontal="right" vertical="center" shrinkToFit="1"/>
      <protection/>
    </xf>
    <xf numFmtId="181" fontId="20" fillId="0" borderId="64" xfId="30" applyNumberFormat="1" applyFont="1" applyBorder="1" applyAlignment="1">
      <alignment horizontal="right" vertical="center" shrinkToFit="1"/>
      <protection/>
    </xf>
    <xf numFmtId="178" fontId="20" fillId="0" borderId="96" xfId="30" applyNumberFormat="1" applyFont="1" applyBorder="1" applyAlignment="1">
      <alignment horizontal="right" vertical="center" shrinkToFit="1"/>
      <protection/>
    </xf>
    <xf numFmtId="178" fontId="20" fillId="0" borderId="95" xfId="30" applyNumberFormat="1" applyFont="1" applyBorder="1" applyAlignment="1">
      <alignment horizontal="right" vertical="center" shrinkToFit="1"/>
      <protection/>
    </xf>
    <xf numFmtId="178" fontId="20" fillId="0" borderId="64" xfId="30" applyNumberFormat="1" applyFont="1" applyBorder="1" applyAlignment="1">
      <alignment horizontal="right" vertical="center" shrinkToFit="1"/>
      <protection/>
    </xf>
    <xf numFmtId="181" fontId="20" fillId="0" borderId="90" xfId="30" applyNumberFormat="1" applyFont="1" applyBorder="1" applyAlignment="1">
      <alignment horizontal="right" vertical="center" shrinkToFit="1"/>
      <protection/>
    </xf>
    <xf numFmtId="181" fontId="20" fillId="0" borderId="93" xfId="30" applyNumberFormat="1" applyFont="1" applyBorder="1" applyAlignment="1">
      <alignment horizontal="right" vertical="center" shrinkToFit="1"/>
      <protection/>
    </xf>
    <xf numFmtId="0" fontId="26" fillId="0" borderId="57" xfId="30" applyFont="1" applyBorder="1" applyAlignment="1">
      <alignment vertical="center"/>
      <protection/>
    </xf>
    <xf numFmtId="0" fontId="26" fillId="0" borderId="0" xfId="30" applyFont="1" applyAlignment="1">
      <alignment vertical="center"/>
      <protection/>
    </xf>
    <xf numFmtId="0" fontId="26" fillId="0" borderId="64" xfId="30" applyFont="1" applyBorder="1" applyAlignment="1">
      <alignment vertical="center"/>
      <protection/>
    </xf>
    <xf numFmtId="0" fontId="16" fillId="0" borderId="0" xfId="25" applyAlignment="1">
      <alignment vertical="center"/>
      <protection/>
    </xf>
    <xf numFmtId="0" fontId="16" fillId="0" borderId="64" xfId="25" applyBorder="1" applyAlignment="1">
      <alignment vertical="center"/>
      <protection/>
    </xf>
    <xf numFmtId="178" fontId="20" fillId="0" borderId="95" xfId="30" applyNumberFormat="1" applyFont="1" applyBorder="1" applyAlignment="1">
      <alignment horizontal="right" vertical="center"/>
      <protection/>
    </xf>
    <xf numFmtId="178" fontId="20" fillId="0" borderId="0" xfId="30" applyNumberFormat="1" applyFont="1" applyAlignment="1">
      <alignment horizontal="right" vertical="center"/>
      <protection/>
    </xf>
    <xf numFmtId="178" fontId="20" fillId="0" borderId="64" xfId="30" applyNumberFormat="1" applyFont="1" applyBorder="1" applyAlignment="1">
      <alignment horizontal="right" vertical="center"/>
      <protection/>
    </xf>
    <xf numFmtId="0" fontId="20" fillId="0" borderId="26" xfId="30" applyFont="1" applyBorder="1" applyAlignment="1">
      <alignment vertical="center"/>
      <protection/>
    </xf>
    <xf numFmtId="0" fontId="20" fillId="0" borderId="40" xfId="30" applyFont="1" applyBorder="1" applyAlignment="1">
      <alignment vertical="center"/>
      <protection/>
    </xf>
    <xf numFmtId="0" fontId="20" fillId="0" borderId="37" xfId="30" applyFont="1" applyBorder="1" applyAlignment="1">
      <alignment vertical="center"/>
      <protection/>
    </xf>
    <xf numFmtId="178" fontId="20" fillId="0" borderId="57" xfId="30" applyNumberFormat="1" applyFont="1" applyBorder="1" applyAlignment="1">
      <alignment horizontal="right" vertical="center"/>
      <protection/>
    </xf>
    <xf numFmtId="178" fontId="20" fillId="0" borderId="93" xfId="30" applyNumberFormat="1" applyFont="1" applyBorder="1" applyAlignment="1">
      <alignment horizontal="right" vertical="center"/>
      <protection/>
    </xf>
    <xf numFmtId="181" fontId="20" fillId="0" borderId="94" xfId="30" applyNumberFormat="1" applyFont="1" applyBorder="1" applyAlignment="1">
      <alignment horizontal="right" vertical="center"/>
      <protection/>
    </xf>
    <xf numFmtId="0" fontId="26" fillId="0" borderId="27" xfId="30" applyFont="1" applyBorder="1" applyAlignment="1">
      <alignment horizontal="center" vertical="center"/>
      <protection/>
    </xf>
    <xf numFmtId="0" fontId="26" fillId="0" borderId="35" xfId="30" applyFont="1" applyBorder="1" applyAlignment="1">
      <alignment horizontal="center" vertical="center"/>
      <protection/>
    </xf>
    <xf numFmtId="0" fontId="26" fillId="0" borderId="36" xfId="30" applyFont="1" applyBorder="1" applyAlignment="1">
      <alignment horizontal="center" vertical="center"/>
      <protection/>
    </xf>
    <xf numFmtId="181" fontId="2" fillId="0" borderId="0" xfId="30" applyNumberFormat="1" applyAlignment="1">
      <alignment horizontal="right" vertical="center" shrinkToFit="1"/>
      <protection/>
    </xf>
    <xf numFmtId="181" fontId="2" fillId="0" borderId="64" xfId="30" applyNumberFormat="1" applyBorder="1" applyAlignment="1">
      <alignment horizontal="right" vertical="center" shrinkToFit="1"/>
      <protection/>
    </xf>
    <xf numFmtId="178" fontId="20" fillId="0" borderId="92" xfId="30" applyNumberFormat="1" applyFont="1" applyBorder="1" applyAlignment="1">
      <alignment horizontal="right" vertical="center" shrinkToFit="1"/>
      <protection/>
    </xf>
    <xf numFmtId="0" fontId="2" fillId="0" borderId="0" xfId="30" applyAlignment="1">
      <alignment horizontal="right" vertical="center" shrinkToFit="1"/>
      <protection/>
    </xf>
    <xf numFmtId="0" fontId="2" fillId="0" borderId="93" xfId="30" applyBorder="1" applyAlignment="1">
      <alignment horizontal="right" vertical="center" shrinkToFit="1"/>
      <protection/>
    </xf>
    <xf numFmtId="181" fontId="2" fillId="0" borderId="93" xfId="30" applyNumberFormat="1" applyBorder="1" applyAlignment="1">
      <alignment horizontal="right" vertical="center" shrinkToFit="1"/>
      <protection/>
    </xf>
    <xf numFmtId="0" fontId="2" fillId="0" borderId="35" xfId="30" applyBorder="1" applyAlignment="1">
      <alignment horizontal="center" vertical="center"/>
      <protection/>
    </xf>
    <xf numFmtId="0" fontId="2" fillId="0" borderId="36" xfId="30" applyBorder="1" applyAlignment="1">
      <alignment horizontal="center" vertical="center"/>
      <protection/>
    </xf>
    <xf numFmtId="0" fontId="20" fillId="0" borderId="28" xfId="30" applyFont="1" applyBorder="1" applyAlignment="1">
      <alignment horizontal="center" vertical="center" textRotation="255"/>
      <protection/>
    </xf>
    <xf numFmtId="0" fontId="20" fillId="0" borderId="34" xfId="30" applyFont="1" applyBorder="1" applyAlignment="1">
      <alignment horizontal="center" vertical="center" textRotation="255"/>
      <protection/>
    </xf>
    <xf numFmtId="0" fontId="20" fillId="0" borderId="57" xfId="30" applyFont="1" applyBorder="1" applyAlignment="1">
      <alignment horizontal="center" vertical="center" textRotation="255"/>
      <protection/>
    </xf>
    <xf numFmtId="0" fontId="20" fillId="0" borderId="64" xfId="30" applyFont="1" applyBorder="1" applyAlignment="1">
      <alignment horizontal="center" vertical="center" textRotation="255"/>
      <protection/>
    </xf>
    <xf numFmtId="0" fontId="20" fillId="0" borderId="26" xfId="30" applyFont="1" applyBorder="1" applyAlignment="1">
      <alignment horizontal="center" vertical="center" textRotation="255"/>
      <protection/>
    </xf>
    <xf numFmtId="0" fontId="20" fillId="0" borderId="37" xfId="30" applyFont="1" applyBorder="1" applyAlignment="1">
      <alignment horizontal="center" vertical="center" textRotation="255"/>
      <protection/>
    </xf>
    <xf numFmtId="0" fontId="2" fillId="0" borderId="48" xfId="30" applyBorder="1" applyAlignment="1">
      <alignment horizontal="right" vertical="center" shrinkToFit="1"/>
      <protection/>
    </xf>
    <xf numFmtId="0" fontId="2" fillId="0" borderId="34" xfId="30" applyBorder="1" applyAlignment="1">
      <alignment horizontal="right" vertical="center" shrinkToFit="1"/>
      <protection/>
    </xf>
    <xf numFmtId="0" fontId="2" fillId="0" borderId="64" xfId="30" applyBorder="1" applyAlignment="1">
      <alignment horizontal="right" vertical="center" shrinkToFit="1"/>
      <protection/>
    </xf>
    <xf numFmtId="181" fontId="20" fillId="0" borderId="28" xfId="30" applyNumberFormat="1" applyFont="1" applyBorder="1" applyAlignment="1">
      <alignment horizontal="right" vertical="center" shrinkToFit="1"/>
      <protection/>
    </xf>
    <xf numFmtId="0" fontId="20" fillId="0" borderId="28" xfId="30" applyFont="1" applyBorder="1" applyAlignment="1">
      <alignment horizontal="center" vertical="center" wrapText="1"/>
      <protection/>
    </xf>
    <xf numFmtId="0" fontId="20" fillId="0" borderId="48" xfId="30" applyFont="1" applyBorder="1" applyAlignment="1">
      <alignment horizontal="center" vertical="center" wrapText="1"/>
      <protection/>
    </xf>
    <xf numFmtId="0" fontId="20" fillId="0" borderId="57" xfId="30" applyFont="1" applyBorder="1" applyAlignment="1">
      <alignment horizontal="center" vertical="center" wrapText="1"/>
      <protection/>
    </xf>
    <xf numFmtId="0" fontId="20" fillId="0" borderId="0" xfId="30" applyFont="1" applyAlignment="1">
      <alignment horizontal="center" vertical="center" wrapText="1"/>
      <protection/>
    </xf>
    <xf numFmtId="0" fontId="20" fillId="0" borderId="26" xfId="30" applyFont="1" applyBorder="1" applyAlignment="1">
      <alignment horizontal="center" vertical="center" wrapText="1"/>
      <protection/>
    </xf>
    <xf numFmtId="0" fontId="20" fillId="0" borderId="40" xfId="30" applyFont="1" applyBorder="1" applyAlignment="1">
      <alignment horizontal="center" vertical="center" wrapText="1"/>
      <protection/>
    </xf>
    <xf numFmtId="0" fontId="20" fillId="0" borderId="48" xfId="30" applyFont="1" applyBorder="1" applyAlignment="1">
      <alignment vertical="center" textRotation="255"/>
      <protection/>
    </xf>
    <xf numFmtId="0" fontId="20" fillId="0" borderId="0" xfId="30" applyFont="1" applyAlignment="1">
      <alignment vertical="center" textRotation="255"/>
      <protection/>
    </xf>
    <xf numFmtId="0" fontId="20" fillId="0" borderId="40" xfId="30" applyFont="1" applyBorder="1" applyAlignment="1">
      <alignment vertical="center" textRotation="255"/>
      <protection/>
    </xf>
    <xf numFmtId="181" fontId="20" fillId="0" borderId="57" xfId="30" applyNumberFormat="1" applyFont="1" applyBorder="1" applyAlignment="1">
      <alignment horizontal="right" vertical="center" shrinkToFit="1"/>
      <protection/>
    </xf>
    <xf numFmtId="181" fontId="20" fillId="0" borderId="26" xfId="30" applyNumberFormat="1" applyFont="1" applyBorder="1" applyAlignment="1">
      <alignment horizontal="right" vertical="center" shrinkToFit="1"/>
      <protection/>
    </xf>
    <xf numFmtId="0" fontId="2" fillId="0" borderId="40" xfId="30" applyBorder="1" applyAlignment="1">
      <alignment horizontal="right" vertical="center" shrinkToFit="1"/>
      <protection/>
    </xf>
    <xf numFmtId="181" fontId="20" fillId="0" borderId="40" xfId="30" applyNumberFormat="1" applyFont="1" applyBorder="1" applyAlignment="1">
      <alignment horizontal="right" vertical="center" shrinkToFit="1"/>
      <protection/>
    </xf>
    <xf numFmtId="0" fontId="2" fillId="0" borderId="37" xfId="30" applyBorder="1" applyAlignment="1">
      <alignment horizontal="right" vertical="center" shrinkToFit="1"/>
      <protection/>
    </xf>
    <xf numFmtId="178" fontId="20" fillId="0" borderId="34" xfId="30" applyNumberFormat="1" applyFont="1" applyBorder="1" applyAlignment="1">
      <alignment horizontal="right" vertical="center" shrinkToFit="1"/>
      <protection/>
    </xf>
    <xf numFmtId="0" fontId="20" fillId="0" borderId="57" xfId="30" applyFont="1" applyBorder="1" applyAlignment="1">
      <alignment horizontal="left" vertical="center"/>
      <protection/>
    </xf>
    <xf numFmtId="0" fontId="20" fillId="0" borderId="0" xfId="30" applyFont="1" applyAlignment="1">
      <alignment horizontal="left" vertical="center"/>
      <protection/>
    </xf>
    <xf numFmtId="0" fontId="20" fillId="0" borderId="64" xfId="30" applyFont="1" applyBorder="1" applyAlignment="1">
      <alignment horizontal="left" vertical="center"/>
      <protection/>
    </xf>
    <xf numFmtId="0" fontId="20" fillId="0" borderId="28" xfId="30" applyFont="1" applyBorder="1" applyAlignment="1">
      <alignment horizontal="left" vertical="center"/>
      <protection/>
    </xf>
    <xf numFmtId="0" fontId="20" fillId="0" borderId="48" xfId="30" applyFont="1" applyBorder="1" applyAlignment="1">
      <alignment horizontal="left" vertical="center"/>
      <protection/>
    </xf>
    <xf numFmtId="0" fontId="20" fillId="0" borderId="34" xfId="30" applyFont="1" applyBorder="1" applyAlignment="1">
      <alignment horizontal="left" vertical="center"/>
      <protection/>
    </xf>
    <xf numFmtId="0" fontId="20" fillId="0" borderId="26" xfId="30" applyFont="1" applyBorder="1" applyAlignment="1">
      <alignment horizontal="left" vertical="center"/>
      <protection/>
    </xf>
    <xf numFmtId="0" fontId="20" fillId="0" borderId="40" xfId="30" applyFont="1" applyBorder="1" applyAlignment="1">
      <alignment horizontal="left" vertical="center"/>
      <protection/>
    </xf>
    <xf numFmtId="0" fontId="20" fillId="0" borderId="37" xfId="30" applyFont="1" applyBorder="1" applyAlignment="1">
      <alignment horizontal="left" vertical="center"/>
      <protection/>
    </xf>
    <xf numFmtId="178" fontId="20" fillId="0" borderId="26" xfId="30" applyNumberFormat="1" applyFont="1" applyBorder="1" applyAlignment="1">
      <alignment horizontal="right" vertical="center" shrinkToFit="1"/>
      <protection/>
    </xf>
    <xf numFmtId="178" fontId="20" fillId="0" borderId="40" xfId="30" applyNumberFormat="1" applyFont="1" applyBorder="1" applyAlignment="1">
      <alignment horizontal="right" vertical="center" shrinkToFit="1"/>
      <protection/>
    </xf>
    <xf numFmtId="0" fontId="20" fillId="7" borderId="95" xfId="30" applyFont="1" applyFill="1" applyBorder="1" applyAlignment="1">
      <alignment horizontal="right" vertical="center" shrinkToFit="1"/>
      <protection/>
    </xf>
    <xf numFmtId="0" fontId="20" fillId="7" borderId="0" xfId="30" applyFont="1" applyFill="1" applyAlignment="1">
      <alignment horizontal="right" vertical="center" shrinkToFit="1"/>
      <protection/>
    </xf>
    <xf numFmtId="0" fontId="20" fillId="7" borderId="64" xfId="30" applyFont="1" applyFill="1" applyBorder="1" applyAlignment="1">
      <alignment horizontal="right" vertical="center" shrinkToFit="1"/>
      <protection/>
    </xf>
    <xf numFmtId="178" fontId="20" fillId="0" borderId="97" xfId="30" applyNumberFormat="1" applyFont="1" applyBorder="1" applyAlignment="1">
      <alignment horizontal="right" vertical="center" shrinkToFit="1"/>
      <protection/>
    </xf>
    <xf numFmtId="181" fontId="20" fillId="0" borderId="98" xfId="30" applyNumberFormat="1" applyFont="1" applyBorder="1" applyAlignment="1">
      <alignment horizontal="right" vertical="center" shrinkToFit="1"/>
      <protection/>
    </xf>
    <xf numFmtId="178" fontId="20" fillId="0" borderId="98" xfId="30" applyNumberFormat="1" applyFont="1" applyBorder="1" applyAlignment="1">
      <alignment horizontal="right" vertical="center" shrinkToFit="1"/>
      <protection/>
    </xf>
    <xf numFmtId="181" fontId="20" fillId="0" borderId="99" xfId="30" applyNumberFormat="1" applyFont="1" applyBorder="1" applyAlignment="1">
      <alignment horizontal="right" vertical="center" shrinkToFit="1"/>
      <protection/>
    </xf>
    <xf numFmtId="181" fontId="20" fillId="0" borderId="37" xfId="30" applyNumberFormat="1" applyFont="1" applyBorder="1" applyAlignment="1">
      <alignment horizontal="right" vertical="center" shrinkToFit="1"/>
      <protection/>
    </xf>
    <xf numFmtId="178" fontId="20" fillId="0" borderId="37" xfId="30" applyNumberFormat="1" applyFont="1" applyBorder="1" applyAlignment="1">
      <alignment horizontal="right" vertical="center" shrinkToFit="1"/>
      <protection/>
    </xf>
    <xf numFmtId="178" fontId="20" fillId="7" borderId="95" xfId="30" applyNumberFormat="1" applyFont="1" applyFill="1" applyBorder="1" applyAlignment="1">
      <alignment horizontal="right" vertical="center" shrinkToFit="1"/>
      <protection/>
    </xf>
    <xf numFmtId="178" fontId="20" fillId="7" borderId="0" xfId="30" applyNumberFormat="1" applyFont="1" applyFill="1" applyAlignment="1">
      <alignment horizontal="right" vertical="center" shrinkToFit="1"/>
      <protection/>
    </xf>
    <xf numFmtId="178" fontId="20" fillId="7" borderId="93" xfId="30" applyNumberFormat="1" applyFont="1" applyFill="1" applyBorder="1" applyAlignment="1">
      <alignment horizontal="right" vertical="center" shrinkToFit="1"/>
      <protection/>
    </xf>
    <xf numFmtId="0" fontId="24" fillId="0" borderId="0" xfId="30" applyFont="1" applyAlignment="1">
      <alignment vertical="center"/>
      <protection/>
    </xf>
    <xf numFmtId="0" fontId="24" fillId="0" borderId="64" xfId="30" applyFont="1" applyBorder="1" applyAlignment="1">
      <alignment vertical="center"/>
      <protection/>
    </xf>
    <xf numFmtId="0" fontId="2" fillId="0" borderId="97" xfId="30" applyBorder="1" applyAlignment="1">
      <alignment horizontal="right" vertical="center" shrinkToFit="1"/>
      <protection/>
    </xf>
    <xf numFmtId="181" fontId="2" fillId="0" borderId="40" xfId="30" applyNumberFormat="1" applyBorder="1" applyAlignment="1">
      <alignment horizontal="right" vertical="center" shrinkToFit="1"/>
      <protection/>
    </xf>
    <xf numFmtId="181" fontId="2" fillId="0" borderId="97" xfId="30" applyNumberFormat="1" applyBorder="1" applyAlignment="1">
      <alignment horizontal="right" vertical="center" shrinkToFit="1"/>
      <protection/>
    </xf>
    <xf numFmtId="178" fontId="20" fillId="0" borderId="99" xfId="30" applyNumberFormat="1" applyFont="1" applyBorder="1" applyAlignment="1">
      <alignment horizontal="right" vertical="center" shrinkToFit="1"/>
      <protection/>
    </xf>
    <xf numFmtId="178" fontId="20" fillId="7" borderId="99" xfId="30" applyNumberFormat="1" applyFont="1" applyFill="1" applyBorder="1" applyAlignment="1">
      <alignment horizontal="right" vertical="center" shrinkToFit="1"/>
      <protection/>
    </xf>
    <xf numFmtId="178" fontId="20" fillId="7" borderId="40" xfId="30" applyNumberFormat="1" applyFont="1" applyFill="1" applyBorder="1" applyAlignment="1">
      <alignment horizontal="right" vertical="center" shrinkToFit="1"/>
      <protection/>
    </xf>
    <xf numFmtId="178" fontId="20" fillId="7" borderId="97" xfId="30" applyNumberFormat="1" applyFont="1" applyFill="1" applyBorder="1" applyAlignment="1">
      <alignment horizontal="right" vertical="center" shrinkToFit="1"/>
      <protection/>
    </xf>
    <xf numFmtId="0" fontId="20" fillId="7" borderId="99" xfId="30" applyFont="1" applyFill="1" applyBorder="1" applyAlignment="1">
      <alignment horizontal="right" vertical="center" shrinkToFit="1"/>
      <protection/>
    </xf>
    <xf numFmtId="0" fontId="20" fillId="7" borderId="40" xfId="30" applyFont="1" applyFill="1" applyBorder="1" applyAlignment="1">
      <alignment horizontal="right" vertical="center" shrinkToFit="1"/>
      <protection/>
    </xf>
    <xf numFmtId="0" fontId="20" fillId="7" borderId="37" xfId="30" applyFont="1" applyFill="1" applyBorder="1" applyAlignment="1">
      <alignment horizontal="right" vertical="center" shrinkToFit="1"/>
      <protection/>
    </xf>
    <xf numFmtId="0" fontId="32" fillId="5" borderId="0" xfId="31" applyFont="1" applyFill="1" applyAlignment="1">
      <alignment vertical="center"/>
      <protection/>
    </xf>
    <xf numFmtId="0" fontId="33" fillId="5" borderId="1" xfId="31" applyFont="1" applyFill="1" applyBorder="1" applyAlignment="1">
      <alignment horizontal="center" vertical="center"/>
      <protection/>
    </xf>
    <xf numFmtId="0" fontId="33" fillId="5" borderId="2" xfId="31" applyFont="1" applyFill="1" applyBorder="1" applyAlignment="1">
      <alignment horizontal="center" vertical="center"/>
      <protection/>
    </xf>
    <xf numFmtId="0" fontId="33" fillId="5" borderId="3" xfId="31" applyFont="1" applyFill="1" applyBorder="1" applyAlignment="1">
      <alignment horizontal="center" vertical="center"/>
      <protection/>
    </xf>
    <xf numFmtId="0" fontId="34" fillId="5" borderId="54" xfId="31" applyFont="1" applyFill="1" applyBorder="1" applyAlignment="1">
      <alignment horizontal="left" vertical="center"/>
      <protection/>
    </xf>
    <xf numFmtId="0" fontId="34" fillId="5" borderId="54" xfId="31" applyFont="1" applyFill="1" applyBorder="1" applyAlignment="1">
      <alignment vertical="center"/>
      <protection/>
    </xf>
    <xf numFmtId="0" fontId="34" fillId="8" borderId="49" xfId="31" applyFont="1" applyFill="1" applyBorder="1" applyAlignment="1" applyProtection="1">
      <alignment horizontal="center" vertical="center"/>
      <protection locked="0"/>
    </xf>
    <xf numFmtId="0" fontId="34" fillId="8" borderId="50" xfId="31" applyFont="1" applyFill="1" applyBorder="1" applyAlignment="1" applyProtection="1">
      <alignment horizontal="center" vertical="center"/>
      <protection locked="0"/>
    </xf>
    <xf numFmtId="0" fontId="34" fillId="8" borderId="17" xfId="31" applyFont="1" applyFill="1" applyBorder="1" applyAlignment="1" applyProtection="1">
      <alignment horizontal="center" vertical="center"/>
      <protection locked="0"/>
    </xf>
    <xf numFmtId="0" fontId="34" fillId="8" borderId="100" xfId="31" applyFont="1" applyFill="1" applyBorder="1" applyAlignment="1" applyProtection="1">
      <alignment horizontal="center" vertical="center"/>
      <protection locked="0"/>
    </xf>
    <xf numFmtId="0" fontId="34" fillId="8" borderId="101" xfId="31" applyFont="1" applyFill="1" applyBorder="1" applyAlignment="1" applyProtection="1">
      <alignment horizontal="center" vertical="center"/>
      <protection locked="0"/>
    </xf>
    <xf numFmtId="0" fontId="34" fillId="8" borderId="102" xfId="31" applyFont="1" applyFill="1" applyBorder="1" applyAlignment="1" applyProtection="1">
      <alignment horizontal="center" vertical="center"/>
      <protection locked="0"/>
    </xf>
    <xf numFmtId="0" fontId="34" fillId="8" borderId="69" xfId="31" applyFont="1" applyFill="1" applyBorder="1" applyAlignment="1" applyProtection="1">
      <alignment horizontal="center" vertical="center" wrapText="1"/>
      <protection locked="0"/>
    </xf>
    <xf numFmtId="0" fontId="34" fillId="8" borderId="50" xfId="31" applyFont="1" applyFill="1" applyBorder="1" applyAlignment="1" applyProtection="1">
      <alignment horizontal="center" vertical="center" wrapText="1"/>
      <protection locked="0"/>
    </xf>
    <xf numFmtId="0" fontId="34" fillId="8" borderId="17" xfId="31" applyFont="1" applyFill="1" applyBorder="1" applyAlignment="1" applyProtection="1">
      <alignment horizontal="center" vertical="center" wrapText="1"/>
      <protection locked="0"/>
    </xf>
    <xf numFmtId="0" fontId="34" fillId="8" borderId="103" xfId="31" applyFont="1" applyFill="1" applyBorder="1" applyAlignment="1" applyProtection="1">
      <alignment horizontal="center" vertical="center" wrapText="1"/>
      <protection locked="0"/>
    </xf>
    <xf numFmtId="0" fontId="34" fillId="8" borderId="101" xfId="31" applyFont="1" applyFill="1" applyBorder="1" applyAlignment="1" applyProtection="1">
      <alignment horizontal="center" vertical="center" wrapText="1"/>
      <protection locked="0"/>
    </xf>
    <xf numFmtId="0" fontId="34" fillId="8" borderId="102" xfId="31" applyFont="1" applyFill="1" applyBorder="1" applyAlignment="1" applyProtection="1">
      <alignment horizontal="center" vertical="center" wrapText="1"/>
      <protection locked="0"/>
    </xf>
    <xf numFmtId="0" fontId="34" fillId="8" borderId="49" xfId="31" applyFont="1" applyFill="1" applyBorder="1" applyAlignment="1" applyProtection="1">
      <alignment horizontal="center" vertical="center" wrapText="1"/>
      <protection locked="0"/>
    </xf>
    <xf numFmtId="0" fontId="34" fillId="8" borderId="51" xfId="31" applyFont="1" applyFill="1" applyBorder="1" applyAlignment="1" applyProtection="1">
      <alignment horizontal="center" vertical="center" wrapText="1"/>
      <protection locked="0"/>
    </xf>
    <xf numFmtId="0" fontId="34" fillId="8" borderId="100" xfId="31" applyFont="1" applyFill="1" applyBorder="1" applyAlignment="1" applyProtection="1">
      <alignment horizontal="center" vertical="center" wrapText="1"/>
      <protection locked="0"/>
    </xf>
    <xf numFmtId="0" fontId="34" fillId="8" borderId="104" xfId="31" applyFont="1" applyFill="1" applyBorder="1" applyAlignment="1" applyProtection="1">
      <alignment horizontal="center" vertical="center" wrapText="1"/>
      <protection locked="0"/>
    </xf>
    <xf numFmtId="177" fontId="34" fillId="0" borderId="105" xfId="34" applyNumberFormat="1" applyFont="1" applyBorder="1" applyAlignment="1" applyProtection="1">
      <alignment horizontal="right" vertical="center" shrinkToFit="1"/>
      <protection locked="0"/>
    </xf>
    <xf numFmtId="177" fontId="34" fillId="0" borderId="106" xfId="34" applyNumberFormat="1" applyFont="1" applyBorder="1" applyAlignment="1" applyProtection="1">
      <alignment horizontal="right" vertical="center" shrinkToFit="1"/>
      <protection locked="0"/>
    </xf>
    <xf numFmtId="177" fontId="34" fillId="0" borderId="107" xfId="34" applyNumberFormat="1" applyFont="1" applyBorder="1" applyAlignment="1" applyProtection="1">
      <alignment horizontal="right" vertical="center" shrinkToFit="1"/>
      <protection locked="0"/>
    </xf>
    <xf numFmtId="0" fontId="34" fillId="0" borderId="105" xfId="34" applyFont="1" applyBorder="1" applyAlignment="1" applyProtection="1">
      <alignment horizontal="left" vertical="center" shrinkToFit="1"/>
      <protection locked="0"/>
    </xf>
    <xf numFmtId="0" fontId="34" fillId="0" borderId="106" xfId="34" applyFont="1" applyBorder="1" applyAlignment="1" applyProtection="1">
      <alignment horizontal="left" vertical="center" shrinkToFit="1"/>
      <protection locked="0"/>
    </xf>
    <xf numFmtId="0" fontId="34" fillId="0" borderId="108" xfId="34" applyFont="1" applyBorder="1" applyAlignment="1" applyProtection="1">
      <alignment horizontal="left" vertical="center" shrinkToFit="1"/>
      <protection locked="0"/>
    </xf>
    <xf numFmtId="0" fontId="34" fillId="0" borderId="105" xfId="33" applyFont="1" applyBorder="1" applyAlignment="1" applyProtection="1">
      <alignment horizontal="left" vertical="center" shrinkToFit="1"/>
      <protection locked="0"/>
    </xf>
    <xf numFmtId="0" fontId="34" fillId="0" borderId="106" xfId="33" applyFont="1" applyBorder="1" applyAlignment="1" applyProtection="1">
      <alignment horizontal="left" vertical="center" shrinkToFit="1"/>
      <protection locked="0"/>
    </xf>
    <xf numFmtId="0" fontId="34" fillId="0" borderId="107" xfId="33" applyFont="1" applyBorder="1" applyAlignment="1" applyProtection="1">
      <alignment horizontal="left" vertical="center" shrinkToFit="1"/>
      <protection locked="0"/>
    </xf>
    <xf numFmtId="177" fontId="34" fillId="0" borderId="105" xfId="33" applyNumberFormat="1" applyFont="1" applyBorder="1" applyAlignment="1" applyProtection="1">
      <alignment horizontal="right" vertical="center" shrinkToFit="1"/>
      <protection locked="0"/>
    </xf>
    <xf numFmtId="177" fontId="34" fillId="0" borderId="106" xfId="33" applyNumberFormat="1" applyFont="1" applyBorder="1" applyAlignment="1" applyProtection="1">
      <alignment horizontal="right" vertical="center" shrinkToFit="1"/>
      <protection locked="0"/>
    </xf>
    <xf numFmtId="177" fontId="34" fillId="0" borderId="109" xfId="33" applyNumberFormat="1" applyFont="1" applyBorder="1" applyAlignment="1" applyProtection="1">
      <alignment horizontal="right" vertical="center" shrinkToFit="1"/>
      <protection locked="0"/>
    </xf>
    <xf numFmtId="177" fontId="34" fillId="0" borderId="110" xfId="33" applyNumberFormat="1" applyFont="1" applyBorder="1" applyAlignment="1" applyProtection="1">
      <alignment horizontal="right" vertical="center" shrinkToFit="1"/>
      <protection locked="0"/>
    </xf>
    <xf numFmtId="177" fontId="34" fillId="0" borderId="108" xfId="33" applyNumberFormat="1" applyFont="1" applyBorder="1" applyAlignment="1" applyProtection="1">
      <alignment horizontal="right" vertical="center" shrinkToFit="1"/>
      <protection locked="0"/>
    </xf>
    <xf numFmtId="177" fontId="34" fillId="0" borderId="111" xfId="33" applyNumberFormat="1" applyFont="1" applyBorder="1" applyAlignment="1" applyProtection="1">
      <alignment horizontal="right" vertical="center" shrinkToFit="1"/>
      <protection locked="0"/>
    </xf>
    <xf numFmtId="177" fontId="34" fillId="0" borderId="112" xfId="33" applyNumberFormat="1" applyFont="1" applyBorder="1" applyAlignment="1" applyProtection="1">
      <alignment horizontal="right" vertical="center" shrinkToFit="1"/>
      <protection locked="0"/>
    </xf>
    <xf numFmtId="177" fontId="34" fillId="0" borderId="113" xfId="33" applyNumberFormat="1" applyFont="1" applyBorder="1" applyAlignment="1" applyProtection="1">
      <alignment horizontal="right" vertical="center" shrinkToFit="1"/>
      <protection locked="0"/>
    </xf>
    <xf numFmtId="177" fontId="34" fillId="0" borderId="109" xfId="34" applyNumberFormat="1" applyFont="1" applyBorder="1" applyAlignment="1" applyProtection="1">
      <alignment horizontal="right" vertical="center" shrinkToFit="1"/>
      <protection locked="0"/>
    </xf>
    <xf numFmtId="177" fontId="34" fillId="0" borderId="114" xfId="34" applyNumberFormat="1" applyFont="1" applyBorder="1" applyAlignment="1" applyProtection="1">
      <alignment horizontal="right" vertical="center" shrinkToFit="1"/>
      <protection locked="0"/>
    </xf>
    <xf numFmtId="0" fontId="34" fillId="0" borderId="114" xfId="34" applyFont="1" applyBorder="1" applyAlignment="1" applyProtection="1">
      <alignment horizontal="left" vertical="center" shrinkToFit="1"/>
      <protection locked="0"/>
    </xf>
    <xf numFmtId="0" fontId="34" fillId="0" borderId="115" xfId="34" applyFont="1" applyBorder="1" applyAlignment="1" applyProtection="1">
      <alignment horizontal="left" vertical="center" shrinkToFit="1"/>
      <protection locked="0"/>
    </xf>
    <xf numFmtId="0" fontId="34" fillId="0" borderId="107" xfId="34" applyFont="1" applyBorder="1" applyAlignment="1" applyProtection="1">
      <alignment horizontal="left" vertical="center" shrinkToFit="1"/>
      <protection locked="0"/>
    </xf>
    <xf numFmtId="0" fontId="2" fillId="8" borderId="69" xfId="31" applyFill="1" applyBorder="1" applyAlignment="1" applyProtection="1">
      <alignment horizontal="center" vertical="center" wrapText="1"/>
      <protection locked="0"/>
    </xf>
    <xf numFmtId="0" fontId="2" fillId="8" borderId="50" xfId="31" applyFill="1" applyBorder="1" applyAlignment="1" applyProtection="1">
      <alignment horizontal="center" vertical="center" wrapText="1"/>
      <protection locked="0"/>
    </xf>
    <xf numFmtId="0" fontId="2" fillId="8" borderId="17" xfId="31" applyFill="1" applyBorder="1" applyAlignment="1" applyProtection="1">
      <alignment horizontal="center" vertical="center" wrapText="1"/>
      <protection locked="0"/>
    </xf>
    <xf numFmtId="0" fontId="2" fillId="8" borderId="103" xfId="31" applyFill="1" applyBorder="1" applyAlignment="1" applyProtection="1">
      <alignment horizontal="center" vertical="center" wrapText="1"/>
      <protection locked="0"/>
    </xf>
    <xf numFmtId="0" fontId="2" fillId="8" borderId="101" xfId="31" applyFill="1" applyBorder="1" applyAlignment="1" applyProtection="1">
      <alignment horizontal="center" vertical="center" wrapText="1"/>
      <protection locked="0"/>
    </xf>
    <xf numFmtId="0" fontId="2" fillId="8" borderId="102" xfId="31" applyFill="1" applyBorder="1" applyAlignment="1" applyProtection="1">
      <alignment horizontal="center" vertical="center" wrapText="1"/>
      <protection locked="0"/>
    </xf>
    <xf numFmtId="177" fontId="34" fillId="0" borderId="116" xfId="34" applyNumberFormat="1" applyFont="1" applyBorder="1" applyAlignment="1" applyProtection="1">
      <alignment horizontal="right" vertical="center" shrinkToFit="1"/>
      <protection locked="0"/>
    </xf>
    <xf numFmtId="177" fontId="34" fillId="0" borderId="117" xfId="34" applyNumberFormat="1" applyFont="1" applyBorder="1" applyAlignment="1" applyProtection="1">
      <alignment horizontal="right" vertical="center" shrinkToFit="1"/>
      <protection locked="0"/>
    </xf>
    <xf numFmtId="0" fontId="34" fillId="0" borderId="117" xfId="34" applyFont="1" applyBorder="1" applyAlignment="1" applyProtection="1">
      <alignment horizontal="left" vertical="center" shrinkToFit="1"/>
      <protection locked="0"/>
    </xf>
    <xf numFmtId="0" fontId="34" fillId="0" borderId="118" xfId="34" applyFont="1" applyBorder="1" applyAlignment="1" applyProtection="1">
      <alignment horizontal="left" vertical="center" shrinkToFit="1"/>
      <protection locked="0"/>
    </xf>
    <xf numFmtId="0" fontId="34" fillId="0" borderId="119" xfId="34" applyFont="1" applyBorder="1" applyAlignment="1" applyProtection="1">
      <alignment horizontal="left" vertical="center" shrinkToFit="1"/>
      <protection locked="0"/>
    </xf>
    <xf numFmtId="0" fontId="34" fillId="0" borderId="120" xfId="34" applyFont="1" applyBorder="1" applyAlignment="1" applyProtection="1">
      <alignment horizontal="left" vertical="center" shrinkToFit="1"/>
      <protection locked="0"/>
    </xf>
    <xf numFmtId="0" fontId="34" fillId="0" borderId="121" xfId="34" applyFont="1" applyBorder="1" applyAlignment="1" applyProtection="1">
      <alignment horizontal="left" vertical="center" shrinkToFit="1"/>
      <protection locked="0"/>
    </xf>
    <xf numFmtId="177" fontId="34" fillId="0" borderId="119" xfId="34" applyNumberFormat="1" applyFont="1" applyBorder="1" applyAlignment="1" applyProtection="1">
      <alignment horizontal="right" vertical="center" shrinkToFit="1"/>
      <protection locked="0"/>
    </xf>
    <xf numFmtId="177" fontId="34" fillId="0" borderId="120" xfId="34" applyNumberFormat="1" applyFont="1" applyBorder="1" applyAlignment="1" applyProtection="1">
      <alignment horizontal="right" vertical="center" shrinkToFit="1"/>
      <protection locked="0"/>
    </xf>
    <xf numFmtId="177" fontId="34" fillId="0" borderId="121" xfId="34" applyNumberFormat="1" applyFont="1" applyBorder="1" applyAlignment="1" applyProtection="1">
      <alignment horizontal="right" vertical="center" shrinkToFit="1"/>
      <protection locked="0"/>
    </xf>
    <xf numFmtId="0" fontId="34" fillId="0" borderId="122" xfId="34" applyFont="1" applyBorder="1" applyAlignment="1" applyProtection="1">
      <alignment horizontal="left" vertical="center" shrinkToFit="1"/>
      <protection locked="0"/>
    </xf>
    <xf numFmtId="0" fontId="34" fillId="0" borderId="119" xfId="33" applyFont="1" applyBorder="1" applyAlignment="1" applyProtection="1">
      <alignment horizontal="left" vertical="center" shrinkToFit="1"/>
      <protection locked="0"/>
    </xf>
    <xf numFmtId="0" fontId="34" fillId="0" borderId="120" xfId="33" applyFont="1" applyBorder="1" applyAlignment="1" applyProtection="1">
      <alignment horizontal="left" vertical="center" shrinkToFit="1"/>
      <protection locked="0"/>
    </xf>
    <xf numFmtId="0" fontId="34" fillId="0" borderId="121" xfId="33" applyFont="1" applyBorder="1" applyAlignment="1" applyProtection="1">
      <alignment horizontal="left" vertical="center" shrinkToFit="1"/>
      <protection locked="0"/>
    </xf>
    <xf numFmtId="177" fontId="34" fillId="0" borderId="123" xfId="33" applyNumberFormat="1" applyFont="1" applyBorder="1" applyAlignment="1" applyProtection="1">
      <alignment horizontal="right" vertical="center" shrinkToFit="1"/>
      <protection locked="0"/>
    </xf>
    <xf numFmtId="177" fontId="34" fillId="0" borderId="117" xfId="33" applyNumberFormat="1" applyFont="1" applyBorder="1" applyAlignment="1" applyProtection="1">
      <alignment horizontal="right" vertical="center" shrinkToFit="1"/>
      <protection locked="0"/>
    </xf>
    <xf numFmtId="177" fontId="34" fillId="0" borderId="124" xfId="33" applyNumberFormat="1" applyFont="1" applyBorder="1" applyAlignment="1" applyProtection="1">
      <alignment horizontal="right" vertical="center" shrinkToFit="1"/>
      <protection locked="0"/>
    </xf>
    <xf numFmtId="177" fontId="34" fillId="0" borderId="125" xfId="33" applyNumberFormat="1" applyFont="1" applyBorder="1" applyAlignment="1" applyProtection="1">
      <alignment horizontal="right" vertical="center" shrinkToFit="1"/>
      <protection locked="0"/>
    </xf>
    <xf numFmtId="177" fontId="34" fillId="0" borderId="120" xfId="33" applyNumberFormat="1" applyFont="1" applyBorder="1" applyAlignment="1" applyProtection="1">
      <alignment horizontal="right" vertical="center" shrinkToFit="1"/>
      <protection locked="0"/>
    </xf>
    <xf numFmtId="177" fontId="34" fillId="0" borderId="122" xfId="33" applyNumberFormat="1" applyFont="1" applyBorder="1" applyAlignment="1" applyProtection="1">
      <alignment horizontal="right" vertical="center" shrinkToFit="1"/>
      <protection locked="0"/>
    </xf>
    <xf numFmtId="177" fontId="34" fillId="0" borderId="119" xfId="33" applyNumberFormat="1" applyFont="1" applyBorder="1" applyAlignment="1" applyProtection="1">
      <alignment horizontal="right" vertical="center" shrinkToFit="1"/>
      <protection locked="0"/>
    </xf>
    <xf numFmtId="177" fontId="34" fillId="0" borderId="116" xfId="33" applyNumberFormat="1" applyFont="1" applyBorder="1" applyAlignment="1" applyProtection="1">
      <alignment horizontal="right" vertical="center" shrinkToFit="1"/>
      <protection locked="0"/>
    </xf>
    <xf numFmtId="0" fontId="34" fillId="6" borderId="29" xfId="31" applyFont="1" applyFill="1" applyBorder="1" applyAlignment="1" applyProtection="1">
      <alignment horizontal="left" vertical="center" shrinkToFit="1"/>
      <protection locked="0"/>
    </xf>
    <xf numFmtId="0" fontId="34" fillId="6" borderId="83" xfId="31" applyFont="1" applyFill="1" applyBorder="1" applyAlignment="1" applyProtection="1">
      <alignment horizontal="left" vertical="center" shrinkToFit="1"/>
      <protection locked="0"/>
    </xf>
    <xf numFmtId="0" fontId="34" fillId="6" borderId="84" xfId="31" applyFont="1" applyFill="1" applyBorder="1" applyAlignment="1" applyProtection="1">
      <alignment horizontal="left" vertical="center" shrinkToFit="1"/>
      <protection locked="0"/>
    </xf>
    <xf numFmtId="177" fontId="34" fillId="6" borderId="126" xfId="34" applyNumberFormat="1" applyFont="1" applyFill="1" applyBorder="1" applyAlignment="1" applyProtection="1">
      <alignment horizontal="right" vertical="center" shrinkToFit="1"/>
      <protection locked="0"/>
    </xf>
    <xf numFmtId="177" fontId="34" fillId="6" borderId="127" xfId="34" applyNumberFormat="1" applyFont="1" applyFill="1" applyBorder="1" applyAlignment="1" applyProtection="1">
      <alignment horizontal="right" vertical="center" shrinkToFit="1"/>
      <protection locked="0"/>
    </xf>
    <xf numFmtId="177" fontId="34" fillId="6" borderId="128" xfId="34" applyNumberFormat="1" applyFont="1" applyFill="1" applyBorder="1" applyAlignment="1" applyProtection="1">
      <alignment horizontal="right" vertical="center" shrinkToFit="1"/>
      <protection locked="0"/>
    </xf>
    <xf numFmtId="177" fontId="34" fillId="6" borderId="129" xfId="34" applyNumberFormat="1" applyFont="1" applyFill="1" applyBorder="1" applyAlignment="1" applyProtection="1">
      <alignment horizontal="right" vertical="center" shrinkToFit="1"/>
      <protection locked="0"/>
    </xf>
    <xf numFmtId="177" fontId="34" fillId="6" borderId="130" xfId="34" applyNumberFormat="1" applyFont="1" applyFill="1" applyBorder="1" applyAlignment="1" applyProtection="1">
      <alignment horizontal="right" vertical="center" shrinkToFit="1"/>
      <protection locked="0"/>
    </xf>
    <xf numFmtId="177" fontId="34" fillId="6" borderId="131" xfId="34" applyNumberFormat="1" applyFont="1" applyFill="1" applyBorder="1" applyAlignment="1" applyProtection="1">
      <alignment horizontal="right" vertical="center" shrinkToFit="1"/>
      <protection locked="0"/>
    </xf>
    <xf numFmtId="177" fontId="34" fillId="6" borderId="132" xfId="34" applyNumberFormat="1" applyFont="1" applyFill="1" applyBorder="1" applyAlignment="1" applyProtection="1">
      <alignment horizontal="right" vertical="center" shrinkToFit="1"/>
      <protection locked="0"/>
    </xf>
    <xf numFmtId="177" fontId="34" fillId="0" borderId="133" xfId="33" applyNumberFormat="1" applyFont="1" applyBorder="1" applyAlignment="1" applyProtection="1">
      <alignment horizontal="right" vertical="center" shrinkToFit="1"/>
      <protection locked="0"/>
    </xf>
    <xf numFmtId="177" fontId="34" fillId="0" borderId="134" xfId="33" applyNumberFormat="1" applyFont="1" applyBorder="1" applyAlignment="1" applyProtection="1">
      <alignment horizontal="right" vertical="center" shrinkToFit="1"/>
      <protection locked="0"/>
    </xf>
    <xf numFmtId="177" fontId="34" fillId="0" borderId="135" xfId="33" applyNumberFormat="1" applyFont="1" applyBorder="1" applyAlignment="1" applyProtection="1">
      <alignment horizontal="right" vertical="center" shrinkToFit="1"/>
      <protection locked="0"/>
    </xf>
    <xf numFmtId="177" fontId="34" fillId="0" borderId="136" xfId="34" applyNumberFormat="1" applyFont="1" applyBorder="1" applyAlignment="1" applyProtection="1">
      <alignment horizontal="right" vertical="center" shrinkToFit="1"/>
      <protection locked="0"/>
    </xf>
    <xf numFmtId="177" fontId="34" fillId="0" borderId="134" xfId="34" applyNumberFormat="1" applyFont="1" applyBorder="1" applyAlignment="1" applyProtection="1">
      <alignment horizontal="right" vertical="center" shrinkToFit="1"/>
      <protection locked="0"/>
    </xf>
    <xf numFmtId="0" fontId="34" fillId="0" borderId="134" xfId="34" applyFont="1" applyBorder="1" applyAlignment="1" applyProtection="1">
      <alignment horizontal="left" vertical="center" shrinkToFit="1"/>
      <protection locked="0"/>
    </xf>
    <xf numFmtId="0" fontId="34" fillId="0" borderId="137" xfId="34" applyFont="1" applyBorder="1" applyAlignment="1" applyProtection="1">
      <alignment horizontal="left" vertical="center" shrinkToFit="1"/>
      <protection locked="0"/>
    </xf>
    <xf numFmtId="0" fontId="34" fillId="0" borderId="79" xfId="31" applyFont="1" applyBorder="1" applyAlignment="1" applyProtection="1">
      <alignment horizontal="center" vertical="center"/>
      <protection locked="0"/>
    </xf>
    <xf numFmtId="0" fontId="34" fillId="0" borderId="81" xfId="31" applyFont="1" applyBorder="1" applyAlignment="1" applyProtection="1">
      <alignment horizontal="center" vertical="center"/>
      <protection locked="0"/>
    </xf>
    <xf numFmtId="0" fontId="34" fillId="5" borderId="50" xfId="31" applyFont="1" applyFill="1" applyBorder="1" applyAlignment="1">
      <alignment horizontal="left" vertical="center"/>
      <protection/>
    </xf>
    <xf numFmtId="0" fontId="34" fillId="6" borderId="127" xfId="34" applyFont="1" applyFill="1" applyBorder="1" applyAlignment="1" applyProtection="1">
      <alignment horizontal="left" vertical="center" shrinkToFit="1"/>
      <protection locked="0"/>
    </xf>
    <xf numFmtId="0" fontId="34" fillId="6" borderId="130" xfId="34" applyFont="1" applyFill="1" applyBorder="1" applyAlignment="1" applyProtection="1">
      <alignment horizontal="left" vertical="center" shrinkToFit="1"/>
      <protection locked="0"/>
    </xf>
    <xf numFmtId="177" fontId="34" fillId="6" borderId="13" xfId="34" applyNumberFormat="1" applyFont="1" applyFill="1" applyBorder="1" applyAlignment="1" applyProtection="1">
      <alignment horizontal="right" vertical="center" shrinkToFit="1"/>
      <protection locked="0"/>
    </xf>
    <xf numFmtId="177" fontId="34" fillId="6" borderId="83" xfId="34" applyNumberFormat="1" applyFont="1" applyFill="1" applyBorder="1" applyAlignment="1" applyProtection="1">
      <alignment horizontal="right" vertical="center" shrinkToFit="1"/>
      <protection locked="0"/>
    </xf>
    <xf numFmtId="177" fontId="34" fillId="6" borderId="85" xfId="34" applyNumberFormat="1" applyFont="1" applyFill="1" applyBorder="1" applyAlignment="1" applyProtection="1">
      <alignment horizontal="right" vertical="center" shrinkToFit="1"/>
      <protection locked="0"/>
    </xf>
    <xf numFmtId="0" fontId="34" fillId="8" borderId="49" xfId="31" applyFont="1" applyFill="1" applyBorder="1" applyAlignment="1" applyProtection="1">
      <alignment horizontal="center" vertical="center" wrapText="1" shrinkToFit="1"/>
      <protection locked="0"/>
    </xf>
    <xf numFmtId="0" fontId="34" fillId="8" borderId="50" xfId="31" applyFont="1" applyFill="1" applyBorder="1" applyAlignment="1" applyProtection="1">
      <alignment horizontal="center" vertical="center" shrinkToFit="1"/>
      <protection locked="0"/>
    </xf>
    <xf numFmtId="0" fontId="34" fillId="8" borderId="51" xfId="31" applyFont="1" applyFill="1" applyBorder="1" applyAlignment="1" applyProtection="1">
      <alignment horizontal="center" vertical="center" shrinkToFit="1"/>
      <protection locked="0"/>
    </xf>
    <xf numFmtId="0" fontId="34" fillId="8" borderId="100" xfId="31" applyFont="1" applyFill="1" applyBorder="1" applyAlignment="1" applyProtection="1">
      <alignment horizontal="center" vertical="center" shrinkToFit="1"/>
      <protection locked="0"/>
    </xf>
    <xf numFmtId="0" fontId="34" fillId="8" borderId="101" xfId="31" applyFont="1" applyFill="1" applyBorder="1" applyAlignment="1" applyProtection="1">
      <alignment horizontal="center" vertical="center" shrinkToFit="1"/>
      <protection locked="0"/>
    </xf>
    <xf numFmtId="0" fontId="34" fillId="8" borderId="104" xfId="31" applyFont="1" applyFill="1" applyBorder="1" applyAlignment="1" applyProtection="1">
      <alignment horizontal="center" vertical="center" shrinkToFit="1"/>
      <protection locked="0"/>
    </xf>
    <xf numFmtId="0" fontId="34" fillId="0" borderId="138" xfId="31" applyFont="1" applyBorder="1" applyAlignment="1" applyProtection="1">
      <alignment horizontal="left" vertical="center" shrinkToFit="1"/>
      <protection locked="0"/>
    </xf>
    <xf numFmtId="0" fontId="34" fillId="0" borderId="139" xfId="31" applyFont="1" applyBorder="1" applyAlignment="1" applyProtection="1">
      <alignment horizontal="left" vertical="center" shrinkToFit="1"/>
      <protection locked="0"/>
    </xf>
    <xf numFmtId="177" fontId="34" fillId="0" borderId="140" xfId="33" applyNumberFormat="1" applyFont="1" applyBorder="1" applyAlignment="1" applyProtection="1">
      <alignment horizontal="right" vertical="center" shrinkToFit="1"/>
      <protection locked="0"/>
    </xf>
    <xf numFmtId="177" fontId="34" fillId="0" borderId="138" xfId="33" applyNumberFormat="1" applyFont="1" applyBorder="1" applyAlignment="1" applyProtection="1">
      <alignment horizontal="right" vertical="center" shrinkToFit="1"/>
      <protection locked="0"/>
    </xf>
    <xf numFmtId="177" fontId="34" fillId="0" borderId="141" xfId="33" applyNumberFormat="1" applyFont="1" applyBorder="1" applyAlignment="1" applyProtection="1">
      <alignment horizontal="right" vertical="center" shrinkToFit="1"/>
      <protection locked="0"/>
    </xf>
    <xf numFmtId="177" fontId="34" fillId="0" borderId="142" xfId="33" applyNumberFormat="1" applyFont="1" applyBorder="1" applyAlignment="1" applyProtection="1">
      <alignment horizontal="right" vertical="center" shrinkToFit="1"/>
      <protection locked="0"/>
    </xf>
    <xf numFmtId="177" fontId="34" fillId="0" borderId="139" xfId="33" applyNumberFormat="1" applyFont="1" applyBorder="1" applyAlignment="1" applyProtection="1">
      <alignment horizontal="right" vertical="center" shrinkToFit="1"/>
      <protection locked="0"/>
    </xf>
    <xf numFmtId="177" fontId="34" fillId="0" borderId="143" xfId="31" applyNumberFormat="1" applyFont="1" applyBorder="1" applyAlignment="1" applyProtection="1">
      <alignment horizontal="right" vertical="center" shrinkToFit="1"/>
      <protection locked="0"/>
    </xf>
    <xf numFmtId="177" fontId="34" fillId="0" borderId="106" xfId="31" applyNumberFormat="1" applyFont="1" applyBorder="1" applyAlignment="1" applyProtection="1">
      <alignment horizontal="right" vertical="center" shrinkToFit="1"/>
      <protection locked="0"/>
    </xf>
    <xf numFmtId="177" fontId="34" fillId="0" borderId="109" xfId="31" applyNumberFormat="1" applyFont="1" applyBorder="1" applyAlignment="1" applyProtection="1">
      <alignment horizontal="right" vertical="center" shrinkToFit="1"/>
      <protection locked="0"/>
    </xf>
    <xf numFmtId="177" fontId="34" fillId="0" borderId="110" xfId="31" applyNumberFormat="1" applyFont="1" applyBorder="1" applyAlignment="1" applyProtection="1">
      <alignment horizontal="right" vertical="center" shrinkToFit="1"/>
      <protection locked="0"/>
    </xf>
    <xf numFmtId="187" fontId="34" fillId="0" borderId="110" xfId="31" applyNumberFormat="1" applyFont="1" applyBorder="1" applyAlignment="1" applyProtection="1">
      <alignment horizontal="right" vertical="center" shrinkToFit="1"/>
      <protection locked="0"/>
    </xf>
    <xf numFmtId="187" fontId="34" fillId="0" borderId="106" xfId="31" applyNumberFormat="1" applyFont="1" applyBorder="1" applyAlignment="1" applyProtection="1">
      <alignment horizontal="right" vertical="center" shrinkToFit="1"/>
      <protection locked="0"/>
    </xf>
    <xf numFmtId="187" fontId="34" fillId="0" borderId="109" xfId="31" applyNumberFormat="1" applyFont="1" applyBorder="1" applyAlignment="1" applyProtection="1">
      <alignment horizontal="right" vertical="center" shrinkToFit="1"/>
      <protection locked="0"/>
    </xf>
    <xf numFmtId="177" fontId="34" fillId="0" borderId="124" xfId="31" applyNumberFormat="1" applyFont="1" applyBorder="1" applyAlignment="1" applyProtection="1">
      <alignment horizontal="right" vertical="center" shrinkToFit="1"/>
      <protection locked="0"/>
    </xf>
    <xf numFmtId="177" fontId="34" fillId="0" borderId="120" xfId="31" applyNumberFormat="1" applyFont="1" applyBorder="1" applyAlignment="1" applyProtection="1">
      <alignment horizontal="right" vertical="center" shrinkToFit="1"/>
      <protection locked="0"/>
    </xf>
    <xf numFmtId="177" fontId="34" fillId="0" borderId="116" xfId="31" applyNumberFormat="1" applyFont="1" applyBorder="1" applyAlignment="1" applyProtection="1">
      <alignment horizontal="right" vertical="center" shrinkToFit="1"/>
      <protection locked="0"/>
    </xf>
    <xf numFmtId="187" fontId="34" fillId="0" borderId="124" xfId="31" applyNumberFormat="1" applyFont="1" applyBorder="1" applyAlignment="1" applyProtection="1">
      <alignment horizontal="right" vertical="center" shrinkToFit="1"/>
      <protection locked="0"/>
    </xf>
    <xf numFmtId="187" fontId="34" fillId="0" borderId="120" xfId="31" applyNumberFormat="1" applyFont="1" applyBorder="1" applyAlignment="1" applyProtection="1">
      <alignment horizontal="right" vertical="center" shrinkToFit="1"/>
      <protection locked="0"/>
    </xf>
    <xf numFmtId="187" fontId="34" fillId="0" borderId="116" xfId="31" applyNumberFormat="1" applyFont="1" applyBorder="1" applyAlignment="1" applyProtection="1">
      <alignment horizontal="right" vertical="center" shrinkToFit="1"/>
      <protection locked="0"/>
    </xf>
    <xf numFmtId="0" fontId="34" fillId="0" borderId="117" xfId="31" applyFont="1" applyBorder="1" applyAlignment="1" applyProtection="1">
      <alignment horizontal="left" vertical="center" shrinkToFit="1"/>
      <protection locked="0"/>
    </xf>
    <xf numFmtId="0" fontId="34" fillId="0" borderId="118" xfId="31" applyFont="1" applyBorder="1" applyAlignment="1" applyProtection="1">
      <alignment horizontal="left" vertical="center" shrinkToFit="1"/>
      <protection locked="0"/>
    </xf>
    <xf numFmtId="177" fontId="34" fillId="0" borderId="125" xfId="31" applyNumberFormat="1" applyFont="1" applyBorder="1" applyAlignment="1" applyProtection="1">
      <alignment horizontal="right" vertical="center" shrinkToFit="1"/>
      <protection locked="0"/>
    </xf>
    <xf numFmtId="177" fontId="34" fillId="0" borderId="117" xfId="31" applyNumberFormat="1" applyFont="1" applyBorder="1" applyAlignment="1" applyProtection="1">
      <alignment horizontal="right" vertical="center" shrinkToFit="1"/>
      <protection locked="0"/>
    </xf>
    <xf numFmtId="187" fontId="34" fillId="0" borderId="117" xfId="31" applyNumberFormat="1" applyFont="1" applyBorder="1" applyAlignment="1" applyProtection="1">
      <alignment horizontal="right" vertical="center" shrinkToFit="1"/>
      <protection locked="0"/>
    </xf>
    <xf numFmtId="177" fontId="34" fillId="5" borderId="123" xfId="32" applyNumberFormat="1" applyFont="1" applyFill="1" applyBorder="1" applyAlignment="1" applyProtection="1">
      <alignment horizontal="right" vertical="center" shrinkToFit="1"/>
      <protection locked="0"/>
    </xf>
    <xf numFmtId="177" fontId="34" fillId="5" borderId="117" xfId="32" applyNumberFormat="1" applyFont="1" applyFill="1" applyBorder="1" applyAlignment="1" applyProtection="1">
      <alignment horizontal="right" vertical="center" shrinkToFit="1"/>
      <protection locked="0"/>
    </xf>
    <xf numFmtId="177" fontId="34" fillId="5" borderId="124" xfId="32" applyNumberFormat="1" applyFont="1" applyFill="1" applyBorder="1" applyAlignment="1" applyProtection="1">
      <alignment horizontal="right" vertical="center" shrinkToFit="1"/>
      <protection locked="0"/>
    </xf>
    <xf numFmtId="187" fontId="34" fillId="5" borderId="117" xfId="32" applyNumberFormat="1" applyFont="1" applyFill="1" applyBorder="1" applyAlignment="1" applyProtection="1">
      <alignment horizontal="right" vertical="center" shrinkToFit="1"/>
      <protection locked="0"/>
    </xf>
    <xf numFmtId="177" fontId="34" fillId="5" borderId="116" xfId="32" applyNumberFormat="1" applyFont="1" applyFill="1" applyBorder="1" applyAlignment="1" applyProtection="1">
      <alignment horizontal="right" vertical="center" shrinkToFit="1"/>
      <protection locked="0"/>
    </xf>
    <xf numFmtId="177" fontId="34" fillId="6" borderId="144" xfId="31" applyNumberFormat="1" applyFont="1" applyFill="1" applyBorder="1" applyAlignment="1" applyProtection="1">
      <alignment horizontal="right" vertical="center" shrinkToFit="1"/>
      <protection locked="0"/>
    </xf>
    <xf numFmtId="177" fontId="34" fillId="6" borderId="132" xfId="31" applyNumberFormat="1" applyFont="1" applyFill="1" applyBorder="1" applyAlignment="1" applyProtection="1">
      <alignment horizontal="right" vertical="center" shrinkToFit="1"/>
      <protection locked="0"/>
    </xf>
    <xf numFmtId="177" fontId="34" fillId="6" borderId="145" xfId="31" applyNumberFormat="1" applyFont="1" applyFill="1" applyBorder="1" applyAlignment="1" applyProtection="1">
      <alignment horizontal="right" vertical="center" shrinkToFit="1"/>
      <protection locked="0"/>
    </xf>
    <xf numFmtId="177" fontId="34" fillId="6" borderId="129" xfId="31" applyNumberFormat="1" applyFont="1" applyFill="1" applyBorder="1" applyAlignment="1" applyProtection="1">
      <alignment horizontal="right" vertical="center" shrinkToFit="1"/>
      <protection locked="0"/>
    </xf>
    <xf numFmtId="177" fontId="34" fillId="6" borderId="127" xfId="31" applyNumberFormat="1" applyFont="1" applyFill="1" applyBorder="1" applyAlignment="1" applyProtection="1">
      <alignment horizontal="right" vertical="center" shrinkToFit="1"/>
      <protection locked="0"/>
    </xf>
    <xf numFmtId="177" fontId="34" fillId="6" borderId="130" xfId="31" applyNumberFormat="1" applyFont="1" applyFill="1" applyBorder="1" applyAlignment="1" applyProtection="1">
      <alignment horizontal="right" vertical="center" shrinkToFit="1"/>
      <protection locked="0"/>
    </xf>
    <xf numFmtId="177" fontId="34" fillId="6" borderId="131" xfId="31" applyNumberFormat="1" applyFont="1" applyFill="1" applyBorder="1" applyAlignment="1" applyProtection="1">
      <alignment horizontal="right" vertical="center" shrinkToFit="1"/>
      <protection locked="0"/>
    </xf>
    <xf numFmtId="0" fontId="34" fillId="0" borderId="89" xfId="31" applyFont="1" applyBorder="1" applyAlignment="1" applyProtection="1">
      <alignment horizontal="center" vertical="center" shrinkToFit="1"/>
      <protection locked="0"/>
    </xf>
    <xf numFmtId="187" fontId="34" fillId="6" borderId="132" xfId="31" applyNumberFormat="1" applyFont="1" applyFill="1" applyBorder="1" applyAlignment="1" applyProtection="1">
      <alignment horizontal="right" vertical="center" shrinkToFit="1"/>
      <protection locked="0"/>
    </xf>
    <xf numFmtId="0" fontId="34" fillId="6" borderId="127" xfId="31" applyFont="1" applyFill="1" applyBorder="1" applyAlignment="1" applyProtection="1">
      <alignment horizontal="left" vertical="center" shrinkToFit="1"/>
      <protection locked="0"/>
    </xf>
    <xf numFmtId="0" fontId="34" fillId="6" borderId="130" xfId="31" applyFont="1" applyFill="1" applyBorder="1" applyAlignment="1" applyProtection="1">
      <alignment horizontal="left" vertical="center" shrinkToFit="1"/>
      <protection locked="0"/>
    </xf>
    <xf numFmtId="177" fontId="34" fillId="6" borderId="13" xfId="31" applyNumberFormat="1" applyFont="1" applyFill="1" applyBorder="1" applyAlignment="1" applyProtection="1">
      <alignment horizontal="right" vertical="center" shrinkToFit="1"/>
      <protection locked="0"/>
    </xf>
    <xf numFmtId="177" fontId="34" fillId="6" borderId="83" xfId="31" applyNumberFormat="1" applyFont="1" applyFill="1" applyBorder="1" applyAlignment="1" applyProtection="1">
      <alignment horizontal="right" vertical="center" shrinkToFit="1"/>
      <protection locked="0"/>
    </xf>
    <xf numFmtId="177" fontId="34" fillId="6" borderId="85" xfId="31" applyNumberFormat="1" applyFont="1" applyFill="1" applyBorder="1" applyAlignment="1" applyProtection="1">
      <alignment horizontal="right" vertical="center" shrinkToFit="1"/>
      <protection locked="0"/>
    </xf>
    <xf numFmtId="0" fontId="34" fillId="8" borderId="69" xfId="31" applyFont="1" applyFill="1" applyBorder="1" applyAlignment="1" applyProtection="1">
      <alignment horizontal="center" vertical="center" wrapText="1" shrinkToFit="1"/>
      <protection locked="0"/>
    </xf>
    <xf numFmtId="0" fontId="34" fillId="8" borderId="17" xfId="31" applyFont="1" applyFill="1" applyBorder="1" applyAlignment="1" applyProtection="1">
      <alignment horizontal="center" vertical="center" shrinkToFit="1"/>
      <protection locked="0"/>
    </xf>
    <xf numFmtId="0" fontId="34" fillId="8" borderId="103" xfId="31" applyFont="1" applyFill="1" applyBorder="1" applyAlignment="1" applyProtection="1">
      <alignment horizontal="center" vertical="center" shrinkToFit="1"/>
      <protection locked="0"/>
    </xf>
    <xf numFmtId="0" fontId="34" fillId="8" borderId="102" xfId="31" applyFont="1" applyFill="1" applyBorder="1" applyAlignment="1" applyProtection="1">
      <alignment horizontal="center" vertical="center" shrinkToFit="1"/>
      <protection locked="0"/>
    </xf>
    <xf numFmtId="0" fontId="34" fillId="8" borderId="103" xfId="31" applyFont="1" applyFill="1" applyBorder="1" applyAlignment="1" applyProtection="1">
      <alignment horizontal="center" vertical="center"/>
      <protection locked="0"/>
    </xf>
    <xf numFmtId="0" fontId="34" fillId="5" borderId="119" xfId="31" applyFont="1" applyFill="1" applyBorder="1" applyAlignment="1" applyProtection="1">
      <alignment horizontal="left" vertical="center" shrinkToFit="1"/>
      <protection locked="0"/>
    </xf>
    <xf numFmtId="0" fontId="34" fillId="5" borderId="120" xfId="31" applyFont="1" applyFill="1" applyBorder="1" applyAlignment="1" applyProtection="1">
      <alignment horizontal="left" vertical="center" shrinkToFit="1"/>
      <protection locked="0"/>
    </xf>
    <xf numFmtId="0" fontId="34" fillId="5" borderId="122" xfId="31" applyFont="1" applyFill="1" applyBorder="1" applyAlignment="1" applyProtection="1">
      <alignment horizontal="left" vertical="center" shrinkToFit="1"/>
      <protection locked="0"/>
    </xf>
    <xf numFmtId="177" fontId="34" fillId="5" borderId="119" xfId="31" applyNumberFormat="1" applyFont="1" applyFill="1" applyBorder="1" applyAlignment="1" applyProtection="1">
      <alignment horizontal="right" vertical="center" shrinkToFit="1"/>
      <protection locked="0"/>
    </xf>
    <xf numFmtId="177" fontId="34" fillId="5" borderId="120" xfId="31" applyNumberFormat="1" applyFont="1" applyFill="1" applyBorder="1" applyAlignment="1" applyProtection="1">
      <alignment horizontal="right" vertical="center" shrinkToFit="1"/>
      <protection locked="0"/>
    </xf>
    <xf numFmtId="177" fontId="34" fillId="5" borderId="121" xfId="31" applyNumberFormat="1" applyFont="1" applyFill="1" applyBorder="1" applyAlignment="1" applyProtection="1">
      <alignment horizontal="right" vertical="center" shrinkToFit="1"/>
      <protection locked="0"/>
    </xf>
    <xf numFmtId="0" fontId="34" fillId="5" borderId="121" xfId="31" applyFont="1" applyFill="1" applyBorder="1" applyAlignment="1" applyProtection="1">
      <alignment horizontal="left" vertical="center" shrinkToFit="1"/>
      <protection locked="0"/>
    </xf>
    <xf numFmtId="177" fontId="34" fillId="0" borderId="114" xfId="31" applyNumberFormat="1" applyFont="1" applyBorder="1" applyAlignment="1" applyProtection="1">
      <alignment horizontal="right" vertical="center" shrinkToFit="1"/>
      <protection locked="0"/>
    </xf>
    <xf numFmtId="0" fontId="34" fillId="0" borderId="114" xfId="31" applyFont="1" applyBorder="1" applyAlignment="1" applyProtection="1">
      <alignment horizontal="left" vertical="center" shrinkToFit="1"/>
      <protection locked="0"/>
    </xf>
    <xf numFmtId="0" fontId="34" fillId="0" borderId="115" xfId="31" applyFont="1" applyBorder="1" applyAlignment="1" applyProtection="1">
      <alignment horizontal="left" vertical="center" shrinkToFit="1"/>
      <protection locked="0"/>
    </xf>
    <xf numFmtId="0" fontId="34" fillId="0" borderId="105" xfId="31" applyFont="1" applyBorder="1" applyAlignment="1" applyProtection="1">
      <alignment horizontal="left" vertical="center" shrinkToFit="1"/>
      <protection locked="0"/>
    </xf>
    <xf numFmtId="0" fontId="34" fillId="0" borderId="106" xfId="31" applyFont="1" applyBorder="1" applyAlignment="1" applyProtection="1">
      <alignment horizontal="left" vertical="center" shrinkToFit="1"/>
      <protection locked="0"/>
    </xf>
    <xf numFmtId="0" fontId="34" fillId="0" borderId="107" xfId="31" applyFont="1" applyBorder="1" applyAlignment="1" applyProtection="1">
      <alignment horizontal="left" vertical="center" shrinkToFit="1"/>
      <protection locked="0"/>
    </xf>
    <xf numFmtId="177" fontId="34" fillId="0" borderId="146" xfId="31" applyNumberFormat="1" applyFont="1" applyBorder="1" applyAlignment="1" applyProtection="1">
      <alignment horizontal="right" vertical="center" shrinkToFit="1"/>
      <protection locked="0"/>
    </xf>
    <xf numFmtId="0" fontId="34" fillId="0" borderId="119" xfId="31" applyFont="1" applyBorder="1" applyAlignment="1" applyProtection="1">
      <alignment horizontal="left" vertical="center" shrinkToFit="1"/>
      <protection locked="0"/>
    </xf>
    <xf numFmtId="0" fontId="34" fillId="0" borderId="120" xfId="31" applyFont="1" applyBorder="1" applyAlignment="1" applyProtection="1">
      <alignment horizontal="left" vertical="center" shrinkToFit="1"/>
      <protection locked="0"/>
    </xf>
    <xf numFmtId="0" fontId="34" fillId="0" borderId="121" xfId="31" applyFont="1" applyBorder="1" applyAlignment="1" applyProtection="1">
      <alignment horizontal="left" vertical="center" shrinkToFit="1"/>
      <protection locked="0"/>
    </xf>
    <xf numFmtId="177" fontId="34" fillId="0" borderId="123" xfId="31" applyNumberFormat="1" applyFont="1" applyBorder="1" applyAlignment="1" applyProtection="1">
      <alignment horizontal="right" vertical="center" shrinkToFit="1"/>
      <protection locked="0"/>
    </xf>
    <xf numFmtId="177" fontId="34" fillId="0" borderId="119" xfId="31" applyNumberFormat="1" applyFont="1" applyBorder="1" applyAlignment="1" applyProtection="1">
      <alignment horizontal="right" vertical="center" shrinkToFit="1"/>
      <protection locked="0"/>
    </xf>
    <xf numFmtId="0" fontId="34" fillId="0" borderId="124" xfId="31" applyFont="1" applyBorder="1" applyAlignment="1" applyProtection="1">
      <alignment horizontal="left" vertical="center" shrinkToFit="1"/>
      <protection locked="0"/>
    </xf>
    <xf numFmtId="0" fontId="34" fillId="0" borderId="122" xfId="31" applyFont="1" applyBorder="1" applyAlignment="1" applyProtection="1">
      <alignment horizontal="left" vertical="center" shrinkToFit="1"/>
      <protection locked="0"/>
    </xf>
    <xf numFmtId="0" fontId="34" fillId="5" borderId="147" xfId="31" applyFont="1" applyFill="1" applyBorder="1" applyAlignment="1" applyProtection="1">
      <alignment horizontal="left" vertical="center" shrinkToFit="1"/>
      <protection locked="0"/>
    </xf>
    <xf numFmtId="0" fontId="34" fillId="5" borderId="148" xfId="31" applyFont="1" applyFill="1" applyBorder="1" applyAlignment="1" applyProtection="1">
      <alignment horizontal="left" vertical="center" shrinkToFit="1"/>
      <protection locked="0"/>
    </xf>
    <xf numFmtId="0" fontId="34" fillId="5" borderId="149" xfId="31" applyFont="1" applyFill="1" applyBorder="1" applyAlignment="1" applyProtection="1">
      <alignment horizontal="left" vertical="center" shrinkToFit="1"/>
      <protection locked="0"/>
    </xf>
    <xf numFmtId="177" fontId="34" fillId="5" borderId="133" xfId="31" applyNumberFormat="1" applyFont="1" applyFill="1" applyBorder="1" applyAlignment="1" applyProtection="1">
      <alignment horizontal="right" vertical="center" shrinkToFit="1"/>
      <protection locked="0"/>
    </xf>
    <xf numFmtId="177" fontId="34" fillId="5" borderId="134" xfId="31" applyNumberFormat="1" applyFont="1" applyFill="1" applyBorder="1" applyAlignment="1" applyProtection="1">
      <alignment horizontal="right" vertical="center" shrinkToFit="1"/>
      <protection locked="0"/>
    </xf>
    <xf numFmtId="0" fontId="34" fillId="5" borderId="134" xfId="31" applyFont="1" applyFill="1" applyBorder="1" applyAlignment="1" applyProtection="1">
      <alignment horizontal="left" vertical="center" shrinkToFit="1"/>
      <protection locked="0"/>
    </xf>
    <xf numFmtId="0" fontId="34" fillId="5" borderId="137" xfId="31" applyFont="1" applyFill="1" applyBorder="1" applyAlignment="1" applyProtection="1">
      <alignment horizontal="left" vertical="center" shrinkToFit="1"/>
      <protection locked="0"/>
    </xf>
    <xf numFmtId="177" fontId="34" fillId="6" borderId="150" xfId="31" applyNumberFormat="1" applyFont="1" applyFill="1" applyBorder="1" applyAlignment="1" applyProtection="1">
      <alignment horizontal="right" vertical="center" shrinkToFit="1"/>
      <protection locked="0"/>
    </xf>
    <xf numFmtId="177" fontId="34" fillId="6" borderId="151" xfId="31" applyNumberFormat="1" applyFont="1" applyFill="1" applyBorder="1" applyAlignment="1" applyProtection="1">
      <alignment horizontal="right" vertical="center" shrinkToFit="1"/>
      <protection locked="0"/>
    </xf>
    <xf numFmtId="177" fontId="34" fillId="6" borderId="152" xfId="31" applyNumberFormat="1" applyFont="1" applyFill="1" applyBorder="1" applyAlignment="1" applyProtection="1">
      <alignment horizontal="right" vertical="center" shrinkToFit="1"/>
      <protection locked="0"/>
    </xf>
    <xf numFmtId="177" fontId="34" fillId="6" borderId="29" xfId="31" applyNumberFormat="1" applyFont="1" applyFill="1" applyBorder="1" applyAlignment="1" applyProtection="1">
      <alignment horizontal="right" vertical="center" shrinkToFit="1"/>
      <protection locked="0"/>
    </xf>
    <xf numFmtId="177" fontId="34" fillId="6" borderId="84" xfId="31" applyNumberFormat="1" applyFont="1" applyFill="1" applyBorder="1" applyAlignment="1" applyProtection="1">
      <alignment horizontal="right" vertical="center" shrinkToFit="1"/>
      <protection locked="0"/>
    </xf>
    <xf numFmtId="0" fontId="34" fillId="5" borderId="27" xfId="31" applyFont="1" applyFill="1" applyBorder="1" applyAlignment="1">
      <alignment horizontal="center" vertical="center"/>
      <protection/>
    </xf>
    <xf numFmtId="0" fontId="34" fillId="5" borderId="35" xfId="31" applyFont="1" applyFill="1" applyBorder="1" applyAlignment="1">
      <alignment horizontal="center" vertical="center"/>
      <protection/>
    </xf>
    <xf numFmtId="0" fontId="34" fillId="5" borderId="36" xfId="31" applyFont="1" applyFill="1" applyBorder="1" applyAlignment="1">
      <alignment horizontal="center" vertical="center"/>
      <protection/>
    </xf>
    <xf numFmtId="0" fontId="34" fillId="5" borderId="82" xfId="31" applyFont="1" applyFill="1" applyBorder="1" applyAlignment="1">
      <alignment horizontal="center" vertical="center"/>
      <protection/>
    </xf>
    <xf numFmtId="0" fontId="34" fillId="5" borderId="9" xfId="31" applyFont="1" applyFill="1" applyBorder="1" applyAlignment="1">
      <alignment vertical="center"/>
      <protection/>
    </xf>
    <xf numFmtId="0" fontId="34" fillId="5" borderId="48" xfId="31" applyFont="1" applyFill="1" applyBorder="1" applyAlignment="1">
      <alignment vertical="center"/>
      <protection/>
    </xf>
    <xf numFmtId="0" fontId="34" fillId="5" borderId="34" xfId="31" applyFont="1" applyFill="1" applyBorder="1" applyAlignment="1">
      <alignment vertical="center"/>
      <protection/>
    </xf>
    <xf numFmtId="177" fontId="34" fillId="5" borderId="28" xfId="33" applyNumberFormat="1" applyFont="1" applyFill="1" applyBorder="1" applyAlignment="1">
      <alignment horizontal="right" vertical="center" shrinkToFit="1"/>
      <protection/>
    </xf>
    <xf numFmtId="177" fontId="34" fillId="5" borderId="48" xfId="33" applyNumberFormat="1" applyFont="1" applyFill="1" applyBorder="1" applyAlignment="1">
      <alignment horizontal="right" vertical="center" shrinkToFit="1"/>
      <protection/>
    </xf>
    <xf numFmtId="177" fontId="34" fillId="5" borderId="90" xfId="33" applyNumberFormat="1" applyFont="1" applyFill="1" applyBorder="1" applyAlignment="1">
      <alignment horizontal="right" vertical="center" shrinkToFit="1"/>
      <protection/>
    </xf>
    <xf numFmtId="177" fontId="34" fillId="5" borderId="92" xfId="33" applyNumberFormat="1" applyFont="1" applyFill="1" applyBorder="1" applyAlignment="1">
      <alignment horizontal="right" vertical="center" shrinkToFit="1"/>
      <protection/>
    </xf>
    <xf numFmtId="187" fontId="34" fillId="5" borderId="92" xfId="33" applyNumberFormat="1" applyFont="1" applyFill="1" applyBorder="1" applyAlignment="1">
      <alignment horizontal="right" vertical="center" shrinkToFit="1"/>
      <protection/>
    </xf>
    <xf numFmtId="187" fontId="34" fillId="5" borderId="48" xfId="33" applyNumberFormat="1" applyFont="1" applyFill="1" applyBorder="1" applyAlignment="1">
      <alignment horizontal="right" vertical="center" shrinkToFit="1"/>
      <protection/>
    </xf>
    <xf numFmtId="187" fontId="34" fillId="5" borderId="76" xfId="33" applyNumberFormat="1" applyFont="1" applyFill="1" applyBorder="1" applyAlignment="1">
      <alignment horizontal="right" vertical="center" shrinkToFit="1"/>
      <protection/>
    </xf>
    <xf numFmtId="0" fontId="34" fillId="5" borderId="9" xfId="31" applyFont="1" applyFill="1" applyBorder="1" applyAlignment="1">
      <alignment horizontal="center" vertical="top"/>
      <protection/>
    </xf>
    <xf numFmtId="0" fontId="34" fillId="5" borderId="48" xfId="31" applyFont="1" applyFill="1" applyBorder="1" applyAlignment="1">
      <alignment horizontal="center" vertical="top"/>
      <protection/>
    </xf>
    <xf numFmtId="0" fontId="34" fillId="5" borderId="7" xfId="31" applyFont="1" applyFill="1" applyBorder="1" applyAlignment="1">
      <alignment horizontal="center" vertical="top"/>
      <protection/>
    </xf>
    <xf numFmtId="0" fontId="34" fillId="5" borderId="0" xfId="31" applyFont="1" applyFill="1" applyAlignment="1">
      <alignment horizontal="center" vertical="top"/>
      <protection/>
    </xf>
    <xf numFmtId="0" fontId="34" fillId="5" borderId="18" xfId="31" applyFont="1" applyFill="1" applyBorder="1" applyAlignment="1">
      <alignment horizontal="center" vertical="top"/>
      <protection/>
    </xf>
    <xf numFmtId="0" fontId="34" fillId="5" borderId="40" xfId="31" applyFont="1" applyFill="1" applyBorder="1" applyAlignment="1">
      <alignment horizontal="center" vertical="top"/>
      <protection/>
    </xf>
    <xf numFmtId="0" fontId="34" fillId="5" borderId="22" xfId="31" applyFont="1" applyFill="1" applyBorder="1" applyAlignment="1">
      <alignment horizontal="center" vertical="center"/>
      <protection/>
    </xf>
    <xf numFmtId="0" fontId="34" fillId="5" borderId="24" xfId="31" applyFont="1" applyFill="1" applyBorder="1" applyAlignment="1">
      <alignment horizontal="center" vertical="center"/>
      <protection/>
    </xf>
    <xf numFmtId="0" fontId="34" fillId="6" borderId="85" xfId="31" applyFont="1" applyFill="1" applyBorder="1" applyAlignment="1" applyProtection="1">
      <alignment horizontal="left" vertical="center" shrinkToFit="1"/>
      <protection locked="0"/>
    </xf>
    <xf numFmtId="0" fontId="34" fillId="5" borderId="50" xfId="31" applyFont="1" applyFill="1" applyBorder="1" applyAlignment="1">
      <alignment horizontal="left" vertical="center" wrapText="1"/>
      <protection/>
    </xf>
    <xf numFmtId="0" fontId="34" fillId="5" borderId="0" xfId="32" applyFont="1" applyFill="1" applyAlignment="1">
      <alignment horizontal="left" vertical="center"/>
      <protection/>
    </xf>
    <xf numFmtId="0" fontId="34" fillId="5" borderId="18" xfId="31" applyFont="1" applyFill="1" applyBorder="1" applyAlignment="1">
      <alignment horizontal="center" vertical="center"/>
      <protection/>
    </xf>
    <xf numFmtId="0" fontId="34" fillId="5" borderId="40" xfId="31" applyFont="1" applyFill="1" applyBorder="1" applyAlignment="1">
      <alignment horizontal="center" vertical="center"/>
      <protection/>
    </xf>
    <xf numFmtId="0" fontId="34" fillId="5" borderId="72" xfId="31" applyFont="1" applyFill="1" applyBorder="1" applyAlignment="1">
      <alignment horizontal="center" vertical="center"/>
      <protection/>
    </xf>
    <xf numFmtId="187" fontId="34" fillId="5" borderId="96" xfId="33" applyNumberFormat="1" applyFont="1" applyFill="1" applyBorder="1" applyAlignment="1">
      <alignment horizontal="right" vertical="center" shrinkToFit="1"/>
      <protection/>
    </xf>
    <xf numFmtId="187" fontId="34" fillId="5" borderId="67" xfId="33" applyNumberFormat="1" applyFont="1" applyFill="1" applyBorder="1" applyAlignment="1">
      <alignment horizontal="right" vertical="center" shrinkToFit="1"/>
      <protection/>
    </xf>
    <xf numFmtId="0" fontId="34" fillId="5" borderId="57" xfId="31" applyFont="1" applyFill="1" applyBorder="1" applyAlignment="1">
      <alignment vertical="center"/>
      <protection/>
    </xf>
    <xf numFmtId="0" fontId="34" fillId="5" borderId="0" xfId="31" applyFont="1" applyFill="1" applyAlignment="1">
      <alignment vertical="center"/>
      <protection/>
    </xf>
    <xf numFmtId="0" fontId="34" fillId="5" borderId="64" xfId="31" applyFont="1" applyFill="1" applyBorder="1" applyAlignment="1">
      <alignment vertical="center"/>
      <protection/>
    </xf>
    <xf numFmtId="177" fontId="34" fillId="5" borderId="153" xfId="33" applyNumberFormat="1" applyFont="1" applyFill="1" applyBorder="1" applyAlignment="1">
      <alignment horizontal="right" vertical="center" shrinkToFit="1"/>
      <protection/>
    </xf>
    <xf numFmtId="177" fontId="34" fillId="5" borderId="94" xfId="33" applyNumberFormat="1" applyFont="1" applyFill="1" applyBorder="1" applyAlignment="1">
      <alignment horizontal="right" vertical="center" shrinkToFit="1"/>
      <protection/>
    </xf>
    <xf numFmtId="187" fontId="34" fillId="5" borderId="94" xfId="33" applyNumberFormat="1" applyFont="1" applyFill="1" applyBorder="1" applyAlignment="1">
      <alignment horizontal="right" vertical="center" shrinkToFit="1"/>
      <protection/>
    </xf>
    <xf numFmtId="187" fontId="34" fillId="5" borderId="154" xfId="33" applyNumberFormat="1" applyFont="1" applyFill="1" applyBorder="1" applyAlignment="1">
      <alignment horizontal="right" vertical="center" shrinkToFit="1"/>
      <protection/>
    </xf>
    <xf numFmtId="0" fontId="34" fillId="5" borderId="28" xfId="31" applyFont="1" applyFill="1" applyBorder="1" applyAlignment="1">
      <alignment vertical="center"/>
      <protection/>
    </xf>
    <xf numFmtId="177" fontId="34" fillId="5" borderId="155" xfId="33" applyNumberFormat="1" applyFont="1" applyFill="1" applyBorder="1" applyAlignment="1">
      <alignment horizontal="right" vertical="center" shrinkToFit="1"/>
      <protection/>
    </xf>
    <xf numFmtId="177" fontId="34" fillId="5" borderId="91" xfId="33" applyNumberFormat="1" applyFont="1" applyFill="1" applyBorder="1" applyAlignment="1">
      <alignment horizontal="right" vertical="center" shrinkToFit="1"/>
      <protection/>
    </xf>
    <xf numFmtId="187" fontId="34" fillId="5" borderId="91" xfId="33" applyNumberFormat="1" applyFont="1" applyFill="1" applyBorder="1" applyAlignment="1">
      <alignment horizontal="right" vertical="center" shrinkToFit="1"/>
      <protection/>
    </xf>
    <xf numFmtId="187" fontId="34" fillId="5" borderId="156" xfId="33" applyNumberFormat="1" applyFont="1" applyFill="1" applyBorder="1" applyAlignment="1">
      <alignment horizontal="right" vertical="center" shrinkToFit="1"/>
      <protection/>
    </xf>
    <xf numFmtId="0" fontId="34" fillId="5" borderId="7" xfId="31" applyFont="1" applyFill="1" applyBorder="1" applyAlignment="1">
      <alignment horizontal="left" vertical="center"/>
      <protection/>
    </xf>
    <xf numFmtId="0" fontId="34" fillId="5" borderId="0" xfId="31" applyFont="1" applyFill="1" applyAlignment="1">
      <alignment horizontal="left" vertical="center"/>
      <protection/>
    </xf>
    <xf numFmtId="0" fontId="34" fillId="5" borderId="64" xfId="31" applyFont="1" applyFill="1" applyBorder="1" applyAlignment="1">
      <alignment horizontal="left" vertical="center"/>
      <protection/>
    </xf>
    <xf numFmtId="177" fontId="34" fillId="5" borderId="57" xfId="32" applyNumberFormat="1" applyFont="1" applyFill="1" applyBorder="1" applyAlignment="1">
      <alignment horizontal="right" vertical="center" shrinkToFit="1"/>
      <protection/>
    </xf>
    <xf numFmtId="177" fontId="34" fillId="5" borderId="0" xfId="32" applyNumberFormat="1" applyFont="1" applyFill="1" applyAlignment="1">
      <alignment horizontal="right" vertical="center" shrinkToFit="1"/>
      <protection/>
    </xf>
    <xf numFmtId="177" fontId="34" fillId="5" borderId="93" xfId="32" applyNumberFormat="1" applyFont="1" applyFill="1" applyBorder="1" applyAlignment="1">
      <alignment horizontal="right" vertical="center" shrinkToFit="1"/>
      <protection/>
    </xf>
    <xf numFmtId="177" fontId="34" fillId="5" borderId="95" xfId="32" applyNumberFormat="1" applyFont="1" applyFill="1" applyBorder="1" applyAlignment="1">
      <alignment horizontal="right" vertical="center" shrinkToFit="1"/>
      <protection/>
    </xf>
    <xf numFmtId="187" fontId="34" fillId="5" borderId="95" xfId="32" applyNumberFormat="1" applyFont="1" applyFill="1" applyBorder="1" applyAlignment="1">
      <alignment horizontal="right" vertical="center" shrinkToFit="1"/>
      <protection/>
    </xf>
    <xf numFmtId="187" fontId="34" fillId="5" borderId="0" xfId="32" applyNumberFormat="1" applyFont="1" applyFill="1" applyAlignment="1">
      <alignment horizontal="right" vertical="center" shrinkToFit="1"/>
      <protection/>
    </xf>
    <xf numFmtId="187" fontId="34" fillId="5" borderId="56" xfId="32" applyNumberFormat="1" applyFont="1" applyFill="1" applyBorder="1" applyAlignment="1">
      <alignment horizontal="right" vertical="center" shrinkToFit="1"/>
      <protection/>
    </xf>
    <xf numFmtId="187" fontId="34" fillId="5" borderId="157" xfId="33" applyNumberFormat="1" applyFont="1" applyFill="1" applyBorder="1" applyAlignment="1">
      <alignment horizontal="right" vertical="center" shrinkToFit="1"/>
      <protection/>
    </xf>
    <xf numFmtId="187" fontId="34" fillId="5" borderId="11" xfId="33" applyNumberFormat="1" applyFont="1" applyFill="1" applyBorder="1" applyAlignment="1">
      <alignment horizontal="right" vertical="center" shrinkToFit="1"/>
      <protection/>
    </xf>
    <xf numFmtId="0" fontId="34" fillId="5" borderId="28" xfId="31" applyFont="1" applyFill="1" applyBorder="1" applyAlignment="1">
      <alignment horizontal="center" vertical="center" textRotation="255" wrapText="1"/>
      <protection/>
    </xf>
    <xf numFmtId="0" fontId="34" fillId="5" borderId="34" xfId="31" applyFont="1" applyFill="1" applyBorder="1" applyAlignment="1">
      <alignment horizontal="center" vertical="center" textRotation="255" wrapText="1"/>
      <protection/>
    </xf>
    <xf numFmtId="0" fontId="34" fillId="5" borderId="57" xfId="31" applyFont="1" applyFill="1" applyBorder="1" applyAlignment="1">
      <alignment horizontal="center" vertical="center" textRotation="255" wrapText="1"/>
      <protection/>
    </xf>
    <xf numFmtId="0" fontId="34" fillId="5" borderId="64" xfId="31" applyFont="1" applyFill="1" applyBorder="1" applyAlignment="1">
      <alignment horizontal="center" vertical="center" textRotation="255" wrapText="1"/>
      <protection/>
    </xf>
    <xf numFmtId="0" fontId="34" fillId="5" borderId="26" xfId="31" applyFont="1" applyFill="1" applyBorder="1" applyAlignment="1">
      <alignment horizontal="center" vertical="center" textRotation="255" wrapText="1"/>
      <protection/>
    </xf>
    <xf numFmtId="0" fontId="34" fillId="5" borderId="37" xfId="31" applyFont="1" applyFill="1" applyBorder="1" applyAlignment="1">
      <alignment horizontal="center" vertical="center" textRotation="255" wrapText="1"/>
      <protection/>
    </xf>
    <xf numFmtId="0" fontId="34" fillId="5" borderId="9" xfId="31" applyFont="1" applyFill="1" applyBorder="1" applyAlignment="1">
      <alignment horizontal="center" vertical="center" textRotation="255" shrinkToFit="1"/>
      <protection/>
    </xf>
    <xf numFmtId="0" fontId="34" fillId="5" borderId="34" xfId="31" applyFont="1" applyFill="1" applyBorder="1" applyAlignment="1">
      <alignment horizontal="center" vertical="center" textRotation="255" shrinkToFit="1"/>
      <protection/>
    </xf>
    <xf numFmtId="0" fontId="34" fillId="5" borderId="7" xfId="31" applyFont="1" applyFill="1" applyBorder="1" applyAlignment="1">
      <alignment horizontal="center" vertical="center" textRotation="255" shrinkToFit="1"/>
      <protection/>
    </xf>
    <xf numFmtId="0" fontId="34" fillId="5" borderId="64" xfId="31" applyFont="1" applyFill="1" applyBorder="1" applyAlignment="1">
      <alignment horizontal="center" vertical="center" textRotation="255" shrinkToFit="1"/>
      <protection/>
    </xf>
    <xf numFmtId="0" fontId="34" fillId="5" borderId="18" xfId="31" applyFont="1" applyFill="1" applyBorder="1" applyAlignment="1">
      <alignment horizontal="center" vertical="center" textRotation="255" shrinkToFit="1"/>
      <protection/>
    </xf>
    <xf numFmtId="0" fontId="34" fillId="5" borderId="37" xfId="31" applyFont="1" applyFill="1" applyBorder="1" applyAlignment="1">
      <alignment horizontal="center" vertical="center" textRotation="255" shrinkToFit="1"/>
      <protection/>
    </xf>
    <xf numFmtId="177" fontId="34" fillId="5" borderId="57" xfId="33" applyNumberFormat="1" applyFont="1" applyFill="1" applyBorder="1" applyAlignment="1">
      <alignment horizontal="right" vertical="center" shrinkToFit="1"/>
      <protection/>
    </xf>
    <xf numFmtId="177" fontId="34" fillId="5" borderId="0" xfId="33" applyNumberFormat="1" applyFont="1" applyFill="1" applyAlignment="1">
      <alignment horizontal="right" vertical="center" shrinkToFit="1"/>
      <protection/>
    </xf>
    <xf numFmtId="177" fontId="34" fillId="5" borderId="93" xfId="33" applyNumberFormat="1" applyFont="1" applyFill="1" applyBorder="1" applyAlignment="1">
      <alignment horizontal="right" vertical="center" shrinkToFit="1"/>
      <protection/>
    </xf>
    <xf numFmtId="177" fontId="34" fillId="5" borderId="95" xfId="33" applyNumberFormat="1" applyFont="1" applyFill="1" applyBorder="1" applyAlignment="1">
      <alignment horizontal="right" vertical="center" shrinkToFit="1"/>
      <protection/>
    </xf>
    <xf numFmtId="187" fontId="34" fillId="5" borderId="95" xfId="33" applyNumberFormat="1" applyFont="1" applyFill="1" applyBorder="1" applyAlignment="1">
      <alignment horizontal="right" vertical="center" shrinkToFit="1"/>
      <protection/>
    </xf>
    <xf numFmtId="187" fontId="34" fillId="5" borderId="0" xfId="33" applyNumberFormat="1" applyFont="1" applyFill="1" applyAlignment="1">
      <alignment horizontal="right" vertical="center" shrinkToFit="1"/>
      <protection/>
    </xf>
    <xf numFmtId="187" fontId="34" fillId="5" borderId="56" xfId="33" applyNumberFormat="1" applyFont="1" applyFill="1" applyBorder="1" applyAlignment="1">
      <alignment horizontal="right" vertical="center" shrinkToFit="1"/>
      <protection/>
    </xf>
    <xf numFmtId="0" fontId="34" fillId="5" borderId="40" xfId="31" applyFont="1" applyFill="1" applyBorder="1" applyAlignment="1">
      <alignment vertical="center"/>
      <protection/>
    </xf>
    <xf numFmtId="0" fontId="34" fillId="5" borderId="37" xfId="31" applyFont="1" applyFill="1" applyBorder="1" applyAlignment="1">
      <alignment vertical="center"/>
      <protection/>
    </xf>
    <xf numFmtId="0" fontId="2" fillId="5" borderId="57" xfId="31" applyFont="1" applyFill="1" applyBorder="1" applyAlignment="1">
      <alignment vertical="center" shrinkToFit="1"/>
      <protection/>
    </xf>
    <xf numFmtId="0" fontId="2" fillId="5" borderId="0" xfId="31" applyFont="1" applyFill="1" applyAlignment="1">
      <alignment vertical="center" shrinkToFit="1"/>
      <protection/>
    </xf>
    <xf numFmtId="0" fontId="2" fillId="5" borderId="64" xfId="31" applyFont="1" applyFill="1" applyBorder="1" applyAlignment="1">
      <alignment vertical="center" shrinkToFit="1"/>
      <protection/>
    </xf>
    <xf numFmtId="0" fontId="34" fillId="5" borderId="27" xfId="33" applyFont="1" applyFill="1" applyBorder="1" applyAlignment="1">
      <alignment horizontal="center" vertical="center"/>
      <protection/>
    </xf>
    <xf numFmtId="0" fontId="34" fillId="5" borderId="35" xfId="33" applyFont="1" applyFill="1" applyBorder="1" applyAlignment="1">
      <alignment horizontal="center" vertical="center"/>
      <protection/>
    </xf>
    <xf numFmtId="0" fontId="34" fillId="5" borderId="82" xfId="33" applyFont="1" applyFill="1" applyBorder="1" applyAlignment="1">
      <alignment horizontal="center" vertical="center"/>
      <protection/>
    </xf>
    <xf numFmtId="0" fontId="34" fillId="5" borderId="26" xfId="31" applyFont="1" applyFill="1" applyBorder="1" applyAlignment="1">
      <alignment vertical="center"/>
      <protection/>
    </xf>
    <xf numFmtId="0" fontId="34" fillId="5" borderId="57" xfId="31" applyFont="1" applyFill="1" applyBorder="1" applyAlignment="1">
      <alignment vertical="center" shrinkToFit="1"/>
      <protection/>
    </xf>
    <xf numFmtId="0" fontId="34" fillId="5" borderId="0" xfId="31" applyFont="1" applyFill="1" applyAlignment="1">
      <alignment vertical="center" shrinkToFit="1"/>
      <protection/>
    </xf>
    <xf numFmtId="0" fontId="34" fillId="5" borderId="64" xfId="31" applyFont="1" applyFill="1" applyBorder="1" applyAlignment="1">
      <alignment vertical="center" shrinkToFit="1"/>
      <protection/>
    </xf>
    <xf numFmtId="0" fontId="34" fillId="5" borderId="35" xfId="31" applyFont="1" applyFill="1" applyBorder="1" applyAlignment="1">
      <alignment horizontal="center" vertical="center" wrapText="1"/>
      <protection/>
    </xf>
    <xf numFmtId="177" fontId="34" fillId="5" borderId="27" xfId="33" applyNumberFormat="1" applyFont="1" applyFill="1" applyBorder="1" applyAlignment="1">
      <alignment horizontal="right" vertical="center" shrinkToFit="1"/>
      <protection/>
    </xf>
    <xf numFmtId="177" fontId="34" fillId="5" borderId="35" xfId="33" applyNumberFormat="1" applyFont="1" applyFill="1" applyBorder="1" applyAlignment="1">
      <alignment horizontal="right" vertical="center" shrinkToFit="1"/>
      <protection/>
    </xf>
    <xf numFmtId="177" fontId="34" fillId="5" borderId="158" xfId="33" applyNumberFormat="1" applyFont="1" applyFill="1" applyBorder="1" applyAlignment="1">
      <alignment horizontal="right" vertical="center" shrinkToFit="1"/>
      <protection/>
    </xf>
    <xf numFmtId="177" fontId="34" fillId="5" borderId="159" xfId="33" applyNumberFormat="1" applyFont="1" applyFill="1" applyBorder="1" applyAlignment="1">
      <alignment horizontal="right" vertical="center" shrinkToFit="1"/>
      <protection/>
    </xf>
    <xf numFmtId="177" fontId="34" fillId="5" borderId="160" xfId="33" applyNumberFormat="1" applyFont="1" applyFill="1" applyBorder="1" applyAlignment="1">
      <alignment horizontal="right" vertical="center" shrinkToFit="1"/>
      <protection/>
    </xf>
    <xf numFmtId="177" fontId="34" fillId="5" borderId="161" xfId="33" applyNumberFormat="1" applyFont="1" applyFill="1" applyBorder="1" applyAlignment="1">
      <alignment horizontal="right" vertical="center" shrinkToFit="1"/>
      <protection/>
    </xf>
    <xf numFmtId="177" fontId="34" fillId="5" borderId="162" xfId="33" applyNumberFormat="1" applyFont="1" applyFill="1" applyBorder="1" applyAlignment="1">
      <alignment horizontal="right" vertical="center" shrinkToFit="1"/>
      <protection/>
    </xf>
    <xf numFmtId="177" fontId="34" fillId="5" borderId="99" xfId="33" applyNumberFormat="1" applyFont="1" applyFill="1" applyBorder="1" applyAlignment="1">
      <alignment horizontal="right" vertical="center" shrinkToFit="1"/>
      <protection/>
    </xf>
    <xf numFmtId="177" fontId="34" fillId="5" borderId="40" xfId="33" applyNumberFormat="1" applyFont="1" applyFill="1" applyBorder="1" applyAlignment="1">
      <alignment horizontal="right" vertical="center" shrinkToFit="1"/>
      <protection/>
    </xf>
    <xf numFmtId="177" fontId="34" fillId="5" borderId="97" xfId="33" applyNumberFormat="1" applyFont="1" applyFill="1" applyBorder="1" applyAlignment="1">
      <alignment horizontal="right" vertical="center" shrinkToFit="1"/>
      <protection/>
    </xf>
    <xf numFmtId="187" fontId="34" fillId="5" borderId="99" xfId="33" applyNumberFormat="1" applyFont="1" applyFill="1" applyBorder="1" applyAlignment="1">
      <alignment horizontal="right" vertical="center" shrinkToFit="1"/>
      <protection/>
    </xf>
    <xf numFmtId="187" fontId="34" fillId="5" borderId="40" xfId="33" applyNumberFormat="1" applyFont="1" applyFill="1" applyBorder="1" applyAlignment="1">
      <alignment horizontal="right" vertical="center" shrinkToFit="1"/>
      <protection/>
    </xf>
    <xf numFmtId="187" fontId="34" fillId="5" borderId="72" xfId="33" applyNumberFormat="1" applyFont="1" applyFill="1" applyBorder="1" applyAlignment="1">
      <alignment horizontal="right" vertical="center" shrinkToFit="1"/>
      <protection/>
    </xf>
    <xf numFmtId="0" fontId="34" fillId="5" borderId="9" xfId="31" applyFont="1" applyFill="1" applyBorder="1" applyAlignment="1">
      <alignment horizontal="center" vertical="top" wrapText="1"/>
      <protection/>
    </xf>
    <xf numFmtId="0" fontId="34" fillId="5" borderId="48" xfId="31" applyFont="1" applyFill="1" applyBorder="1" applyAlignment="1">
      <alignment horizontal="center" vertical="top" wrapText="1"/>
      <protection/>
    </xf>
    <xf numFmtId="0" fontId="34" fillId="5" borderId="34" xfId="31" applyFont="1" applyFill="1" applyBorder="1" applyAlignment="1">
      <alignment horizontal="center" vertical="top" wrapText="1"/>
      <protection/>
    </xf>
    <xf numFmtId="0" fontId="34" fillId="5" borderId="7" xfId="31" applyFont="1" applyFill="1" applyBorder="1" applyAlignment="1">
      <alignment horizontal="center" vertical="top" wrapText="1"/>
      <protection/>
    </xf>
    <xf numFmtId="0" fontId="34" fillId="5" borderId="0" xfId="31" applyFont="1" applyFill="1" applyAlignment="1">
      <alignment horizontal="center" vertical="top" wrapText="1"/>
      <protection/>
    </xf>
    <xf numFmtId="0" fontId="34" fillId="5" borderId="64" xfId="31" applyFont="1" applyFill="1" applyBorder="1" applyAlignment="1">
      <alignment horizontal="center" vertical="top" wrapText="1"/>
      <protection/>
    </xf>
    <xf numFmtId="0" fontId="34" fillId="5" borderId="18" xfId="31" applyFont="1" applyFill="1" applyBorder="1" applyAlignment="1">
      <alignment horizontal="center" vertical="top" wrapText="1"/>
      <protection/>
    </xf>
    <xf numFmtId="0" fontId="34" fillId="5" borderId="40" xfId="31" applyFont="1" applyFill="1" applyBorder="1" applyAlignment="1">
      <alignment horizontal="center" vertical="top" wrapText="1"/>
      <protection/>
    </xf>
    <xf numFmtId="177" fontId="34" fillId="5" borderId="163" xfId="33" applyNumberFormat="1" applyFont="1" applyFill="1" applyBorder="1" applyAlignment="1">
      <alignment horizontal="right" vertical="center" shrinkToFit="1"/>
      <protection/>
    </xf>
    <xf numFmtId="177" fontId="34" fillId="5" borderId="98" xfId="33" applyNumberFormat="1" applyFont="1" applyFill="1" applyBorder="1" applyAlignment="1">
      <alignment horizontal="right" vertical="center" shrinkToFit="1"/>
      <protection/>
    </xf>
    <xf numFmtId="187" fontId="34" fillId="5" borderId="160" xfId="33" applyNumberFormat="1" applyFont="1" applyFill="1" applyBorder="1" applyAlignment="1">
      <alignment horizontal="right" vertical="center" shrinkToFit="1"/>
      <protection/>
    </xf>
    <xf numFmtId="187" fontId="34" fillId="5" borderId="161" xfId="33" applyNumberFormat="1" applyFont="1" applyFill="1" applyBorder="1" applyAlignment="1">
      <alignment horizontal="right" vertical="center" shrinkToFit="1"/>
      <protection/>
    </xf>
    <xf numFmtId="187" fontId="34" fillId="5" borderId="164" xfId="33" applyNumberFormat="1" applyFont="1" applyFill="1" applyBorder="1" applyAlignment="1">
      <alignment horizontal="right" vertical="center" shrinkToFit="1"/>
      <protection/>
    </xf>
    <xf numFmtId="177" fontId="34" fillId="5" borderId="26" xfId="33" applyNumberFormat="1" applyFont="1" applyFill="1" applyBorder="1" applyAlignment="1">
      <alignment horizontal="right" vertical="center" shrinkToFit="1"/>
      <protection/>
    </xf>
    <xf numFmtId="0" fontId="36" fillId="5" borderId="36" xfId="31" applyFont="1" applyFill="1" applyBorder="1" applyAlignment="1">
      <alignment horizontal="center" vertical="center"/>
      <protection/>
    </xf>
    <xf numFmtId="0" fontId="34" fillId="5" borderId="28" xfId="31" applyFont="1" applyFill="1" applyBorder="1" applyAlignment="1">
      <alignment horizontal="center" vertical="center" wrapText="1"/>
      <protection/>
    </xf>
    <xf numFmtId="0" fontId="34" fillId="5" borderId="48" xfId="31" applyFont="1" applyFill="1" applyBorder="1" applyAlignment="1">
      <alignment horizontal="center" vertical="center" wrapText="1"/>
      <protection/>
    </xf>
    <xf numFmtId="0" fontId="34" fillId="5" borderId="34" xfId="31" applyFont="1" applyFill="1" applyBorder="1" applyAlignment="1">
      <alignment horizontal="center" vertical="center" wrapText="1"/>
      <protection/>
    </xf>
    <xf numFmtId="0" fontId="34" fillId="5" borderId="57" xfId="31" applyFont="1" applyFill="1" applyBorder="1" applyAlignment="1">
      <alignment horizontal="center" vertical="center" wrapText="1"/>
      <protection/>
    </xf>
    <xf numFmtId="0" fontId="34" fillId="5" borderId="0" xfId="31" applyFont="1" applyFill="1" applyAlignment="1">
      <alignment horizontal="center" vertical="center" wrapText="1"/>
      <protection/>
    </xf>
    <xf numFmtId="0" fontId="34" fillId="5" borderId="64" xfId="31" applyFont="1" applyFill="1" applyBorder="1" applyAlignment="1">
      <alignment horizontal="center" vertical="center" wrapText="1"/>
      <protection/>
    </xf>
    <xf numFmtId="0" fontId="34" fillId="5" borderId="40" xfId="31" applyFont="1" applyFill="1" applyBorder="1" applyAlignment="1">
      <alignment horizontal="center" vertical="center" wrapText="1"/>
      <protection/>
    </xf>
    <xf numFmtId="0" fontId="34" fillId="5" borderId="37" xfId="31" applyFont="1" applyFill="1" applyBorder="1" applyAlignment="1">
      <alignment horizontal="center" vertical="center" wrapText="1"/>
      <protection/>
    </xf>
    <xf numFmtId="0" fontId="34" fillId="5" borderId="28" xfId="33" applyFont="1" applyFill="1" applyBorder="1" applyAlignment="1">
      <alignment horizontal="left" vertical="center" shrinkToFit="1"/>
      <protection/>
    </xf>
    <xf numFmtId="0" fontId="34" fillId="5" borderId="48" xfId="33" applyFont="1" applyFill="1" applyBorder="1" applyAlignment="1">
      <alignment horizontal="left" vertical="center" shrinkToFit="1"/>
      <protection/>
    </xf>
    <xf numFmtId="0" fontId="34" fillId="5" borderId="34" xfId="33" applyFont="1" applyFill="1" applyBorder="1" applyAlignment="1">
      <alignment horizontal="left" vertical="center" shrinkToFit="1"/>
      <protection/>
    </xf>
    <xf numFmtId="187" fontId="34" fillId="5" borderId="165" xfId="33" applyNumberFormat="1" applyFont="1" applyFill="1" applyBorder="1" applyAlignment="1">
      <alignment horizontal="right" vertical="center" shrinkToFit="1"/>
      <protection/>
    </xf>
    <xf numFmtId="187" fontId="34" fillId="5" borderId="30" xfId="33" applyNumberFormat="1" applyFont="1" applyFill="1" applyBorder="1" applyAlignment="1">
      <alignment horizontal="right" vertical="center" shrinkToFit="1"/>
      <protection/>
    </xf>
    <xf numFmtId="0" fontId="34" fillId="5" borderId="57" xfId="33" applyFont="1" applyFill="1" applyBorder="1" applyAlignment="1">
      <alignment horizontal="left" vertical="center" shrinkToFit="1"/>
      <protection/>
    </xf>
    <xf numFmtId="0" fontId="34" fillId="5" borderId="0" xfId="33" applyFont="1" applyFill="1" applyAlignment="1">
      <alignment horizontal="left" vertical="center" shrinkToFit="1"/>
      <protection/>
    </xf>
    <xf numFmtId="0" fontId="34" fillId="5" borderId="64" xfId="33" applyFont="1" applyFill="1" applyBorder="1" applyAlignment="1">
      <alignment horizontal="left" vertical="center" shrinkToFit="1"/>
      <protection/>
    </xf>
    <xf numFmtId="0" fontId="34" fillId="5" borderId="9" xfId="31" applyFont="1" applyFill="1" applyBorder="1" applyAlignment="1">
      <alignment horizontal="center" vertical="center" wrapText="1"/>
      <protection/>
    </xf>
    <xf numFmtId="0" fontId="34" fillId="5" borderId="7" xfId="31" applyFont="1" applyFill="1" applyBorder="1" applyAlignment="1">
      <alignment horizontal="center" vertical="center" wrapText="1"/>
      <protection/>
    </xf>
    <xf numFmtId="0" fontId="34" fillId="5" borderId="53" xfId="31" applyFont="1" applyFill="1" applyBorder="1" applyAlignment="1">
      <alignment horizontal="center" vertical="center" wrapText="1"/>
      <protection/>
    </xf>
    <xf numFmtId="0" fontId="34" fillId="5" borderId="54" xfId="31" applyFont="1" applyFill="1" applyBorder="1" applyAlignment="1">
      <alignment horizontal="center" vertical="center" wrapText="1"/>
      <protection/>
    </xf>
    <xf numFmtId="0" fontId="34" fillId="5" borderId="73" xfId="31" applyFont="1" applyFill="1" applyBorder="1" applyAlignment="1">
      <alignment horizontal="center" vertical="center" wrapText="1"/>
      <protection/>
    </xf>
    <xf numFmtId="187" fontId="34" fillId="5" borderId="127" xfId="33" applyNumberFormat="1" applyFont="1" applyFill="1" applyBorder="1" applyAlignment="1">
      <alignment horizontal="right" vertical="center" shrinkToFit="1"/>
      <protection/>
    </xf>
    <xf numFmtId="187" fontId="34" fillId="5" borderId="166" xfId="33" applyNumberFormat="1" applyFont="1" applyFill="1" applyBorder="1" applyAlignment="1">
      <alignment horizontal="right" vertical="center" shrinkToFit="1"/>
      <protection/>
    </xf>
    <xf numFmtId="187" fontId="34" fillId="5" borderId="167" xfId="33" applyNumberFormat="1" applyFont="1" applyFill="1" applyBorder="1" applyAlignment="1">
      <alignment horizontal="right" vertical="center" shrinkToFit="1"/>
      <protection/>
    </xf>
    <xf numFmtId="187" fontId="34" fillId="5" borderId="168" xfId="33" applyNumberFormat="1" applyFont="1" applyFill="1" applyBorder="1" applyAlignment="1">
      <alignment horizontal="right" vertical="center" shrinkToFit="1"/>
      <protection/>
    </xf>
    <xf numFmtId="0" fontId="34" fillId="5" borderId="89" xfId="31" applyFont="1" applyFill="1" applyBorder="1" applyAlignment="1">
      <alignment horizontal="center" vertical="center"/>
      <protection/>
    </xf>
    <xf numFmtId="0" fontId="34" fillId="5" borderId="79" xfId="31" applyFont="1" applyFill="1" applyBorder="1" applyAlignment="1">
      <alignment horizontal="center" vertical="center"/>
      <protection/>
    </xf>
    <xf numFmtId="0" fontId="34" fillId="5" borderId="80" xfId="31" applyFont="1" applyFill="1" applyBorder="1" applyAlignment="1">
      <alignment horizontal="center" vertical="center"/>
      <protection/>
    </xf>
    <xf numFmtId="0" fontId="34" fillId="5" borderId="78" xfId="31" applyFont="1" applyFill="1" applyBorder="1" applyAlignment="1">
      <alignment horizontal="center" vertical="center"/>
      <protection/>
    </xf>
    <xf numFmtId="0" fontId="34" fillId="5" borderId="74" xfId="31" applyFont="1" applyFill="1" applyBorder="1" applyAlignment="1">
      <alignment vertical="center"/>
      <protection/>
    </xf>
    <xf numFmtId="0" fontId="34" fillId="5" borderId="73" xfId="31" applyFont="1" applyFill="1" applyBorder="1" applyAlignment="1">
      <alignment vertical="center"/>
      <protection/>
    </xf>
    <xf numFmtId="177" fontId="34" fillId="5" borderId="169" xfId="33" applyNumberFormat="1" applyFont="1" applyFill="1" applyBorder="1" applyAlignment="1">
      <alignment horizontal="right" vertical="center" shrinkToFit="1"/>
      <protection/>
    </xf>
    <xf numFmtId="177" fontId="34" fillId="5" borderId="170" xfId="33" applyNumberFormat="1" applyFont="1" applyFill="1" applyBorder="1" applyAlignment="1">
      <alignment horizontal="right" vertical="center" shrinkToFit="1"/>
      <protection/>
    </xf>
    <xf numFmtId="187" fontId="34" fillId="5" borderId="170" xfId="33" applyNumberFormat="1" applyFont="1" applyFill="1" applyBorder="1" applyAlignment="1">
      <alignment horizontal="right" vertical="center" shrinkToFit="1"/>
      <protection/>
    </xf>
    <xf numFmtId="187" fontId="34" fillId="5" borderId="171" xfId="33" applyNumberFormat="1" applyFont="1" applyFill="1" applyBorder="1" applyAlignment="1">
      <alignment horizontal="right" vertical="center" shrinkToFit="1"/>
      <protection/>
    </xf>
    <xf numFmtId="0" fontId="34" fillId="5" borderId="9" xfId="31" applyFont="1" applyFill="1" applyBorder="1" applyAlignment="1">
      <alignment horizontal="left" vertical="center"/>
      <protection/>
    </xf>
    <xf numFmtId="0" fontId="34" fillId="5" borderId="48" xfId="31" applyFont="1" applyFill="1" applyBorder="1" applyAlignment="1">
      <alignment horizontal="left" vertical="center"/>
      <protection/>
    </xf>
    <xf numFmtId="0" fontId="34" fillId="5" borderId="48" xfId="31" applyFont="1" applyFill="1" applyBorder="1" applyAlignment="1">
      <alignment horizontal="right" vertical="center"/>
      <protection/>
    </xf>
    <xf numFmtId="0" fontId="34" fillId="5" borderId="34" xfId="31" applyFont="1" applyFill="1" applyBorder="1" applyAlignment="1">
      <alignment horizontal="right" vertical="center"/>
      <protection/>
    </xf>
    <xf numFmtId="177" fontId="34" fillId="5" borderId="28" xfId="32" applyNumberFormat="1" applyFont="1" applyFill="1" applyBorder="1" applyAlignment="1">
      <alignment horizontal="right" vertical="center" shrinkToFit="1"/>
      <protection/>
    </xf>
    <xf numFmtId="177" fontId="34" fillId="5" borderId="48" xfId="32" applyNumberFormat="1" applyFont="1" applyFill="1" applyBorder="1" applyAlignment="1">
      <alignment horizontal="right" vertical="center" shrinkToFit="1"/>
      <protection/>
    </xf>
    <xf numFmtId="177" fontId="34" fillId="5" borderId="90" xfId="32" applyNumberFormat="1" applyFont="1" applyFill="1" applyBorder="1" applyAlignment="1">
      <alignment horizontal="right" vertical="center" shrinkToFit="1"/>
      <protection/>
    </xf>
    <xf numFmtId="177" fontId="34" fillId="5" borderId="92" xfId="32" applyNumberFormat="1" applyFont="1" applyFill="1" applyBorder="1" applyAlignment="1">
      <alignment horizontal="right" vertical="center" shrinkToFit="1"/>
      <protection/>
    </xf>
    <xf numFmtId="187" fontId="34" fillId="5" borderId="172" xfId="33" applyNumberFormat="1" applyFont="1" applyFill="1" applyBorder="1" applyAlignment="1">
      <alignment horizontal="right" vertical="center" shrinkToFit="1"/>
      <protection/>
    </xf>
    <xf numFmtId="187" fontId="34" fillId="5" borderId="173" xfId="33" applyNumberFormat="1" applyFont="1" applyFill="1" applyBorder="1" applyAlignment="1">
      <alignment horizontal="right" vertical="center" shrinkToFit="1"/>
      <protection/>
    </xf>
    <xf numFmtId="187" fontId="34" fillId="5" borderId="174" xfId="33" applyNumberFormat="1" applyFont="1" applyFill="1" applyBorder="1" applyAlignment="1">
      <alignment horizontal="right" vertical="center" shrinkToFit="1"/>
      <protection/>
    </xf>
    <xf numFmtId="176" fontId="34" fillId="5" borderId="28" xfId="33" applyNumberFormat="1" applyFont="1" applyFill="1" applyBorder="1" applyAlignment="1">
      <alignment horizontal="right" vertical="center" shrinkToFit="1"/>
      <protection/>
    </xf>
    <xf numFmtId="176" fontId="34" fillId="5" borderId="48" xfId="33" applyNumberFormat="1" applyFont="1" applyFill="1" applyBorder="1" applyAlignment="1">
      <alignment horizontal="right" vertical="center" shrinkToFit="1"/>
      <protection/>
    </xf>
    <xf numFmtId="176" fontId="34" fillId="5" borderId="34" xfId="33" applyNumberFormat="1" applyFont="1" applyFill="1" applyBorder="1" applyAlignment="1">
      <alignment horizontal="right" vertical="center" shrinkToFit="1"/>
      <protection/>
    </xf>
    <xf numFmtId="0" fontId="34" fillId="5" borderId="81" xfId="31" applyFont="1" applyFill="1" applyBorder="1" applyAlignment="1">
      <alignment horizontal="center" vertical="center"/>
      <protection/>
    </xf>
    <xf numFmtId="0" fontId="34" fillId="5" borderId="9" xfId="31" applyFont="1" applyFill="1" applyBorder="1" applyAlignment="1">
      <alignment horizontal="center" vertical="center" textRotation="255" wrapText="1"/>
      <protection/>
    </xf>
    <xf numFmtId="0" fontId="34" fillId="5" borderId="7" xfId="31" applyFont="1" applyFill="1" applyBorder="1" applyAlignment="1">
      <alignment horizontal="center" vertical="center" textRotation="255" wrapText="1"/>
      <protection/>
    </xf>
    <xf numFmtId="0" fontId="34" fillId="5" borderId="18" xfId="31" applyFont="1" applyFill="1" applyBorder="1" applyAlignment="1">
      <alignment horizontal="center" vertical="center" textRotation="255" wrapText="1"/>
      <protection/>
    </xf>
    <xf numFmtId="0" fontId="34" fillId="5" borderId="13" xfId="31" applyFont="1" applyFill="1" applyBorder="1" applyAlignment="1">
      <alignment horizontal="left" vertical="center" wrapText="1"/>
      <protection/>
    </xf>
    <xf numFmtId="0" fontId="34" fillId="5" borderId="83" xfId="31" applyFont="1" applyFill="1" applyBorder="1" applyAlignment="1">
      <alignment horizontal="left" vertical="center"/>
      <protection/>
    </xf>
    <xf numFmtId="0" fontId="34" fillId="5" borderId="84" xfId="31" applyFont="1" applyFill="1" applyBorder="1" applyAlignment="1">
      <alignment horizontal="left" vertical="center"/>
      <protection/>
    </xf>
    <xf numFmtId="187" fontId="34" fillId="5" borderId="126" xfId="33" applyNumberFormat="1" applyFont="1" applyFill="1" applyBorder="1" applyAlignment="1">
      <alignment horizontal="right" vertical="center" shrinkToFit="1"/>
      <protection/>
    </xf>
    <xf numFmtId="177" fontId="34" fillId="5" borderId="175" xfId="33" applyNumberFormat="1" applyFont="1" applyFill="1" applyBorder="1" applyAlignment="1">
      <alignment horizontal="right" vertical="center" shrinkToFit="1"/>
      <protection/>
    </xf>
    <xf numFmtId="177" fontId="34" fillId="5" borderId="176" xfId="33" applyNumberFormat="1" applyFont="1" applyFill="1" applyBorder="1" applyAlignment="1">
      <alignment horizontal="right" vertical="center" shrinkToFit="1"/>
      <protection/>
    </xf>
    <xf numFmtId="0" fontId="34" fillId="5" borderId="7" xfId="31" applyFont="1" applyFill="1" applyBorder="1" applyAlignment="1">
      <alignment vertical="center"/>
      <protection/>
    </xf>
    <xf numFmtId="176" fontId="34" fillId="5" borderId="57" xfId="33" applyNumberFormat="1" applyFont="1" applyFill="1" applyBorder="1" applyAlignment="1">
      <alignment horizontal="right" vertical="center" shrinkToFit="1"/>
      <protection/>
    </xf>
    <xf numFmtId="176" fontId="34" fillId="5" borderId="0" xfId="33" applyNumberFormat="1" applyFont="1" applyFill="1" applyAlignment="1">
      <alignment horizontal="right" vertical="center" shrinkToFit="1"/>
      <protection/>
    </xf>
    <xf numFmtId="176" fontId="34" fillId="5" borderId="64" xfId="33" applyNumberFormat="1" applyFont="1" applyFill="1" applyBorder="1" applyAlignment="1">
      <alignment horizontal="right" vertical="center" shrinkToFit="1"/>
      <protection/>
    </xf>
    <xf numFmtId="176" fontId="34" fillId="5" borderId="56" xfId="33" applyNumberFormat="1" applyFont="1" applyFill="1" applyBorder="1" applyAlignment="1">
      <alignment horizontal="right" vertical="center" shrinkToFit="1"/>
      <protection/>
    </xf>
    <xf numFmtId="0" fontId="34" fillId="5" borderId="0" xfId="31" applyFont="1" applyFill="1" applyAlignment="1">
      <alignment horizontal="right" vertical="center" wrapText="1"/>
      <protection/>
    </xf>
    <xf numFmtId="0" fontId="34" fillId="5" borderId="0" xfId="31" applyFont="1" applyFill="1" applyAlignment="1">
      <alignment horizontal="right" vertical="center"/>
      <protection/>
    </xf>
    <xf numFmtId="0" fontId="34" fillId="5" borderId="64" xfId="31" applyFont="1" applyFill="1" applyBorder="1" applyAlignment="1">
      <alignment horizontal="right" vertical="center"/>
      <protection/>
    </xf>
    <xf numFmtId="187" fontId="34" fillId="5" borderId="177" xfId="33" applyNumberFormat="1" applyFont="1" applyFill="1" applyBorder="1" applyAlignment="1">
      <alignment horizontal="right" vertical="center" shrinkToFit="1"/>
      <protection/>
    </xf>
    <xf numFmtId="187" fontId="34" fillId="5" borderId="178" xfId="33" applyNumberFormat="1" applyFont="1" applyFill="1" applyBorder="1" applyAlignment="1">
      <alignment horizontal="right" vertical="center" shrinkToFit="1"/>
      <protection/>
    </xf>
    <xf numFmtId="187" fontId="34" fillId="5" borderId="179" xfId="33" applyNumberFormat="1" applyFont="1" applyFill="1" applyBorder="1" applyAlignment="1">
      <alignment horizontal="right" vertical="center" shrinkToFit="1"/>
      <protection/>
    </xf>
    <xf numFmtId="176" fontId="34" fillId="5" borderId="76" xfId="33" applyNumberFormat="1" applyFont="1" applyFill="1" applyBorder="1" applyAlignment="1">
      <alignment horizontal="right" vertical="center" shrinkToFit="1"/>
      <protection/>
    </xf>
    <xf numFmtId="0" fontId="34" fillId="5" borderId="54" xfId="31" applyFont="1" applyFill="1" applyBorder="1" applyAlignment="1">
      <alignment horizontal="center" vertical="center"/>
      <protection/>
    </xf>
    <xf numFmtId="0" fontId="34" fillId="5" borderId="73" xfId="31" applyFont="1" applyFill="1" applyBorder="1" applyAlignment="1">
      <alignment horizontal="center" vertical="center"/>
      <protection/>
    </xf>
    <xf numFmtId="187" fontId="34" fillId="5" borderId="128" xfId="33" applyNumberFormat="1" applyFont="1" applyFill="1" applyBorder="1" applyAlignment="1">
      <alignment horizontal="right" vertical="center" shrinkToFit="1"/>
      <protection/>
    </xf>
    <xf numFmtId="187" fontId="34" fillId="5" borderId="83" xfId="33" applyNumberFormat="1" applyFont="1" applyFill="1" applyBorder="1" applyAlignment="1">
      <alignment horizontal="right" vertical="center" shrinkToFit="1"/>
      <protection/>
    </xf>
    <xf numFmtId="187" fontId="34" fillId="5" borderId="180" xfId="33" applyNumberFormat="1" applyFont="1" applyFill="1" applyBorder="1" applyAlignment="1">
      <alignment horizontal="right" vertical="center" shrinkToFit="1"/>
      <protection/>
    </xf>
    <xf numFmtId="187" fontId="34" fillId="5" borderId="181" xfId="33" applyNumberFormat="1" applyFont="1" applyFill="1" applyBorder="1" applyAlignment="1">
      <alignment horizontal="right" vertical="center" shrinkToFit="1"/>
      <protection/>
    </xf>
    <xf numFmtId="0" fontId="34" fillId="5" borderId="53" xfId="31" applyFont="1" applyFill="1" applyBorder="1" applyAlignment="1">
      <alignment vertical="center"/>
      <protection/>
    </xf>
    <xf numFmtId="188" fontId="34" fillId="5" borderId="74" xfId="33" applyNumberFormat="1" applyFont="1" applyFill="1" applyBorder="1" applyAlignment="1">
      <alignment horizontal="right" vertical="center" shrinkToFit="1"/>
      <protection/>
    </xf>
    <xf numFmtId="188" fontId="34" fillId="5" borderId="54" xfId="33" applyNumberFormat="1" applyFont="1" applyFill="1" applyBorder="1" applyAlignment="1">
      <alignment horizontal="right" vertical="center" shrinkToFit="1"/>
      <protection/>
    </xf>
    <xf numFmtId="188" fontId="34" fillId="5" borderId="73" xfId="33" applyNumberFormat="1" applyFont="1" applyFill="1" applyBorder="1" applyAlignment="1">
      <alignment horizontal="right" vertical="center" shrinkToFit="1"/>
      <protection/>
    </xf>
    <xf numFmtId="188" fontId="34" fillId="5" borderId="182" xfId="33" applyNumberFormat="1" applyFont="1" applyFill="1" applyBorder="1" applyAlignment="1">
      <alignment horizontal="right" vertical="center" shrinkToFit="1"/>
      <protection/>
    </xf>
    <xf numFmtId="188" fontId="34" fillId="5" borderId="183" xfId="33" applyNumberFormat="1" applyFont="1" applyFill="1" applyBorder="1" applyAlignment="1">
      <alignment horizontal="right" vertical="center" shrinkToFit="1"/>
      <protection/>
    </xf>
    <xf numFmtId="188" fontId="34" fillId="5" borderId="184" xfId="33" applyNumberFormat="1" applyFont="1" applyFill="1" applyBorder="1" applyAlignment="1">
      <alignment horizontal="right" vertical="center" shrinkToFit="1"/>
      <protection/>
    </xf>
    <xf numFmtId="0" fontId="34" fillId="5" borderId="9" xfId="31" applyFont="1" applyFill="1" applyBorder="1" applyAlignment="1">
      <alignment horizontal="left" vertical="center" wrapText="1"/>
      <protection/>
    </xf>
    <xf numFmtId="0" fontId="34" fillId="5" borderId="48" xfId="31" applyFont="1" applyFill="1" applyBorder="1" applyAlignment="1">
      <alignment horizontal="left" vertical="center" wrapText="1"/>
      <protection/>
    </xf>
    <xf numFmtId="0" fontId="34" fillId="5" borderId="53" xfId="31" applyFont="1" applyFill="1" applyBorder="1" applyAlignment="1">
      <alignment horizontal="left" vertical="center" wrapText="1"/>
      <protection/>
    </xf>
    <xf numFmtId="0" fontId="34" fillId="5" borderId="54" xfId="31" applyFont="1" applyFill="1" applyBorder="1" applyAlignment="1">
      <alignment horizontal="left" vertical="center" wrapText="1"/>
      <protection/>
    </xf>
    <xf numFmtId="0" fontId="34" fillId="5" borderId="48" xfId="31" applyFont="1" applyFill="1" applyBorder="1" applyAlignment="1">
      <alignment horizontal="center" vertical="center"/>
      <protection/>
    </xf>
    <xf numFmtId="0" fontId="34" fillId="5" borderId="34" xfId="31" applyFont="1" applyFill="1" applyBorder="1" applyAlignment="1">
      <alignment horizontal="center" vertical="center"/>
      <protection/>
    </xf>
    <xf numFmtId="187" fontId="34" fillId="5" borderId="27" xfId="33" applyNumberFormat="1" applyFont="1" applyFill="1" applyBorder="1" applyAlignment="1">
      <alignment horizontal="right" vertical="center" shrinkToFit="1"/>
      <protection/>
    </xf>
    <xf numFmtId="187" fontId="34" fillId="5" borderId="35" xfId="33" applyNumberFormat="1" applyFont="1" applyFill="1" applyBorder="1" applyAlignment="1">
      <alignment horizontal="right" vertical="center" shrinkToFit="1"/>
      <protection/>
    </xf>
    <xf numFmtId="187" fontId="34" fillId="5" borderId="158" xfId="33" applyNumberFormat="1" applyFont="1" applyFill="1" applyBorder="1" applyAlignment="1">
      <alignment horizontal="right" vertical="center" shrinkToFit="1"/>
      <protection/>
    </xf>
    <xf numFmtId="187" fontId="34" fillId="5" borderId="159" xfId="33" applyNumberFormat="1" applyFont="1" applyFill="1" applyBorder="1" applyAlignment="1">
      <alignment horizontal="right" vertical="center" shrinkToFit="1"/>
      <protection/>
    </xf>
    <xf numFmtId="187" fontId="34" fillId="5" borderId="162" xfId="33" applyNumberFormat="1" applyFont="1" applyFill="1" applyBorder="1" applyAlignment="1">
      <alignment horizontal="right" vertical="center" shrinkToFit="1"/>
      <protection/>
    </xf>
    <xf numFmtId="188" fontId="34" fillId="5" borderId="57" xfId="33" applyNumberFormat="1" applyFont="1" applyFill="1" applyBorder="1" applyAlignment="1">
      <alignment horizontal="right" vertical="center" shrinkToFit="1"/>
      <protection/>
    </xf>
    <xf numFmtId="188" fontId="34" fillId="5" borderId="0" xfId="33" applyNumberFormat="1" applyFont="1" applyFill="1" applyAlignment="1">
      <alignment horizontal="right" vertical="center" shrinkToFit="1"/>
      <protection/>
    </xf>
    <xf numFmtId="188" fontId="34" fillId="5" borderId="64" xfId="33" applyNumberFormat="1" applyFont="1" applyFill="1" applyBorder="1" applyAlignment="1">
      <alignment horizontal="right" vertical="center" shrinkToFit="1"/>
      <protection/>
    </xf>
    <xf numFmtId="188" fontId="34" fillId="5" borderId="56" xfId="33" applyNumberFormat="1" applyFont="1" applyFill="1" applyBorder="1" applyAlignment="1">
      <alignment horizontal="right" vertical="center" shrinkToFit="1"/>
      <protection/>
    </xf>
    <xf numFmtId="0" fontId="36" fillId="5" borderId="18" xfId="31" applyFont="1" applyFill="1" applyBorder="1" applyAlignment="1">
      <alignment horizontal="left" vertical="center"/>
      <protection/>
    </xf>
    <xf numFmtId="0" fontId="34" fillId="5" borderId="40" xfId="31" applyFont="1" applyFill="1" applyBorder="1" applyAlignment="1">
      <alignment horizontal="left" vertical="center"/>
      <protection/>
    </xf>
    <xf numFmtId="0" fontId="34" fillId="5" borderId="40" xfId="31" applyFont="1" applyFill="1" applyBorder="1" applyAlignment="1">
      <alignment horizontal="right" vertical="center" wrapText="1"/>
      <protection/>
    </xf>
    <xf numFmtId="0" fontId="34" fillId="5" borderId="40" xfId="31" applyFont="1" applyFill="1" applyBorder="1" applyAlignment="1">
      <alignment horizontal="right" vertical="center"/>
      <protection/>
    </xf>
    <xf numFmtId="0" fontId="34" fillId="5" borderId="37" xfId="31" applyFont="1" applyFill="1" applyBorder="1" applyAlignment="1">
      <alignment horizontal="right" vertical="center"/>
      <protection/>
    </xf>
    <xf numFmtId="187" fontId="34" fillId="5" borderId="185" xfId="33" applyNumberFormat="1" applyFont="1" applyFill="1" applyBorder="1" applyAlignment="1">
      <alignment horizontal="right" vertical="center" shrinkToFit="1"/>
      <protection/>
    </xf>
    <xf numFmtId="187" fontId="34" fillId="5" borderId="186" xfId="33" applyNumberFormat="1" applyFont="1" applyFill="1" applyBorder="1" applyAlignment="1">
      <alignment horizontal="right" vertical="center" shrinkToFit="1"/>
      <protection/>
    </xf>
    <xf numFmtId="187" fontId="34" fillId="5" borderId="187" xfId="33" applyNumberFormat="1" applyFont="1" applyFill="1" applyBorder="1" applyAlignment="1">
      <alignment horizontal="right" vertical="center" shrinkToFit="1"/>
      <protection/>
    </xf>
    <xf numFmtId="178" fontId="4" fillId="0" borderId="48" xfId="35" applyNumberFormat="1" applyFont="1" applyFill="1" applyBorder="1" applyAlignment="1">
      <alignment vertical="center"/>
      <protection/>
    </xf>
    <xf numFmtId="0" fontId="2" fillId="5" borderId="24" xfId="35" applyFont="1" applyFill="1" applyBorder="1" applyAlignment="1">
      <alignment horizontal="center" vertical="center" wrapText="1"/>
      <protection/>
    </xf>
    <xf numFmtId="0" fontId="2" fillId="5" borderId="24" xfId="35" applyFont="1" applyFill="1" applyBorder="1" applyAlignment="1">
      <alignment horizontal="center" vertical="center"/>
      <protection/>
    </xf>
    <xf numFmtId="179" fontId="4" fillId="5" borderId="27" xfId="36" applyNumberFormat="1" applyFont="1" applyFill="1" applyBorder="1" applyAlignment="1">
      <alignment horizontal="left" vertical="center" wrapText="1"/>
      <protection/>
    </xf>
    <xf numFmtId="179" fontId="4" fillId="5" borderId="35" xfId="36" applyNumberFormat="1" applyFont="1" applyFill="1" applyBorder="1" applyAlignment="1">
      <alignment horizontal="left" vertical="center" wrapText="1"/>
      <protection/>
    </xf>
    <xf numFmtId="179" fontId="4" fillId="5" borderId="36" xfId="36" applyNumberFormat="1" applyFont="1" applyFill="1" applyBorder="1" applyAlignment="1">
      <alignment horizontal="left" vertical="center" wrapText="1"/>
      <protection/>
    </xf>
    <xf numFmtId="0" fontId="4" fillId="5" borderId="27" xfId="36" applyFont="1" applyFill="1" applyBorder="1" applyAlignment="1">
      <alignment horizontal="left" vertical="center"/>
      <protection/>
    </xf>
    <xf numFmtId="0" fontId="4" fillId="5" borderId="35" xfId="36" applyFont="1" applyFill="1" applyBorder="1" applyAlignment="1">
      <alignment horizontal="left" vertical="center"/>
      <protection/>
    </xf>
    <xf numFmtId="0" fontId="4" fillId="5" borderId="36" xfId="36" applyFont="1" applyFill="1" applyBorder="1" applyAlignment="1">
      <alignment horizontal="left" vertical="center"/>
      <protection/>
    </xf>
    <xf numFmtId="178" fontId="17" fillId="0" borderId="27" xfId="35" applyNumberFormat="1" applyFont="1" applyBorder="1" applyAlignment="1">
      <alignment vertical="center"/>
      <protection/>
    </xf>
    <xf numFmtId="178" fontId="17" fillId="0" borderId="35" xfId="35" applyNumberFormat="1" applyFont="1" applyBorder="1" applyAlignment="1">
      <alignment vertical="center"/>
      <protection/>
    </xf>
    <xf numFmtId="178" fontId="17" fillId="0" borderId="36" xfId="35" applyNumberFormat="1" applyFont="1" applyBorder="1" applyAlignment="1">
      <alignment vertical="center"/>
      <protection/>
    </xf>
    <xf numFmtId="178" fontId="17" fillId="0" borderId="11" xfId="37" applyNumberFormat="1" applyFont="1" applyBorder="1" applyAlignment="1">
      <alignment horizontal="center" vertical="center" wrapText="1"/>
      <protection/>
    </xf>
    <xf numFmtId="178" fontId="17" fillId="0" borderId="30" xfId="37" applyNumberFormat="1" applyFont="1" applyBorder="1" applyAlignment="1">
      <alignment horizontal="center" vertical="center" wrapText="1"/>
      <protection/>
    </xf>
    <xf numFmtId="178" fontId="17" fillId="0" borderId="27" xfId="37" applyNumberFormat="1" applyFont="1" applyBorder="1" applyAlignment="1">
      <alignment horizontal="center" vertical="center"/>
      <protection/>
    </xf>
    <xf numFmtId="178" fontId="17" fillId="0" borderId="35" xfId="37" applyNumberFormat="1" applyFont="1" applyBorder="1" applyAlignment="1">
      <alignment horizontal="center" vertical="center"/>
      <protection/>
    </xf>
    <xf numFmtId="178" fontId="17" fillId="0" borderId="36" xfId="37" applyNumberFormat="1" applyFont="1" applyBorder="1" applyAlignment="1">
      <alignment horizontal="center" vertical="center"/>
      <protection/>
    </xf>
    <xf numFmtId="178" fontId="4" fillId="5" borderId="27" xfId="35" applyNumberFormat="1" applyFont="1" applyFill="1" applyBorder="1" applyAlignment="1">
      <alignment vertical="center" wrapText="1"/>
      <protection/>
    </xf>
    <xf numFmtId="178" fontId="4" fillId="5" borderId="35" xfId="35" applyNumberFormat="1" applyFont="1" applyFill="1" applyBorder="1" applyAlignment="1">
      <alignment vertical="center" wrapText="1"/>
      <protection/>
    </xf>
    <xf numFmtId="178" fontId="4" fillId="5" borderId="36" xfId="35" applyNumberFormat="1" applyFont="1" applyFill="1" applyBorder="1" applyAlignment="1">
      <alignment vertical="center" wrapText="1"/>
      <protection/>
    </xf>
    <xf numFmtId="178" fontId="4" fillId="0" borderId="27" xfId="35" applyNumberFormat="1" applyFont="1" applyFill="1" applyBorder="1" applyAlignment="1">
      <alignment vertical="center" wrapText="1"/>
      <protection/>
    </xf>
    <xf numFmtId="178" fontId="4" fillId="0" borderId="35" xfId="35" applyNumberFormat="1" applyFont="1" applyFill="1" applyBorder="1" applyAlignment="1">
      <alignment vertical="center" wrapText="1"/>
      <protection/>
    </xf>
    <xf numFmtId="178" fontId="4" fillId="0" borderId="36" xfId="35" applyNumberFormat="1" applyFont="1" applyFill="1" applyBorder="1" applyAlignment="1">
      <alignment vertical="center" wrapText="1"/>
      <protection/>
    </xf>
    <xf numFmtId="0" fontId="4" fillId="5" borderId="27" xfId="35" applyFont="1" applyFill="1" applyBorder="1" applyAlignment="1">
      <alignment vertical="center"/>
      <protection/>
    </xf>
    <xf numFmtId="0" fontId="4" fillId="5" borderId="35" xfId="35" applyFont="1" applyFill="1" applyBorder="1" applyAlignment="1">
      <alignment vertical="center"/>
      <protection/>
    </xf>
    <xf numFmtId="0" fontId="4" fillId="5" borderId="36" xfId="35" applyFont="1" applyFill="1" applyBorder="1" applyAlignment="1">
      <alignment vertical="center"/>
      <protection/>
    </xf>
    <xf numFmtId="0" fontId="6" fillId="0" borderId="50" xfId="20" applyFont="1" applyFill="1" applyBorder="1" applyAlignment="1" applyProtection="1">
      <alignment horizontal="left" vertical="center" wrapText="1"/>
      <protection/>
    </xf>
    <xf numFmtId="0" fontId="6" fillId="0" borderId="51" xfId="20" applyFont="1" applyFill="1" applyBorder="1" applyAlignment="1" applyProtection="1">
      <alignment horizontal="left" vertical="center" wrapText="1"/>
      <protection/>
    </xf>
    <xf numFmtId="0" fontId="6" fillId="0" borderId="48" xfId="20" applyFont="1" applyFill="1" applyBorder="1" applyAlignment="1" applyProtection="1">
      <alignment horizontal="left" vertical="center"/>
      <protection/>
    </xf>
    <xf numFmtId="0" fontId="6" fillId="0" borderId="76" xfId="20" applyFont="1" applyFill="1" applyBorder="1" applyAlignment="1" applyProtection="1">
      <alignment horizontal="left" vertical="center"/>
      <protection/>
    </xf>
    <xf numFmtId="0" fontId="6" fillId="0" borderId="83" xfId="20" applyFont="1" applyFill="1" applyBorder="1" applyAlignment="1" applyProtection="1">
      <alignment horizontal="left" vertical="center"/>
      <protection/>
    </xf>
    <xf numFmtId="0" fontId="6" fillId="0" borderId="85" xfId="20" applyFont="1" applyFill="1" applyBorder="1" applyAlignment="1" applyProtection="1">
      <alignment horizontal="left" vertical="center"/>
      <protection/>
    </xf>
    <xf numFmtId="0" fontId="7" fillId="0" borderId="35" xfId="21" applyFont="1" applyFill="1" applyBorder="1" applyAlignment="1">
      <alignment horizontal="left" vertical="center" wrapText="1"/>
      <protection/>
    </xf>
    <xf numFmtId="0" fontId="7" fillId="0" borderId="35" xfId="21" applyFont="1" applyBorder="1" applyAlignment="1">
      <alignment horizontal="left" vertical="center" wrapText="1"/>
      <protection/>
    </xf>
    <xf numFmtId="0" fontId="7" fillId="0" borderId="82" xfId="21" applyFont="1" applyBorder="1" applyAlignment="1">
      <alignment horizontal="left" vertical="center" wrapText="1"/>
      <protection/>
    </xf>
    <xf numFmtId="0" fontId="7" fillId="0" borderId="83" xfId="21" applyFont="1" applyFill="1" applyBorder="1" applyAlignment="1">
      <alignment horizontal="left" vertical="center" wrapText="1"/>
      <protection/>
    </xf>
    <xf numFmtId="0" fontId="7" fillId="0" borderId="83" xfId="21" applyFont="1" applyBorder="1" applyAlignment="1">
      <alignment horizontal="left" vertical="center" wrapText="1"/>
      <protection/>
    </xf>
    <xf numFmtId="0" fontId="7" fillId="0" borderId="85" xfId="21" applyFont="1" applyBorder="1" applyAlignment="1">
      <alignment horizontal="left" vertical="center" wrapText="1"/>
      <protection/>
    </xf>
    <xf numFmtId="0" fontId="7" fillId="0" borderId="79" xfId="21" applyFont="1" applyFill="1" applyBorder="1" applyAlignment="1">
      <alignment horizontal="left" vertical="center" wrapText="1"/>
      <protection/>
    </xf>
    <xf numFmtId="0" fontId="7" fillId="0" borderId="81" xfId="21" applyFont="1" applyFill="1" applyBorder="1" applyAlignment="1">
      <alignment horizontal="left" vertical="center" wrapText="1"/>
      <protection/>
    </xf>
    <xf numFmtId="0" fontId="7" fillId="0" borderId="49" xfId="22" applyFont="1" applyFill="1" applyBorder="1" applyAlignment="1">
      <alignment vertical="center" wrapText="1"/>
      <protection/>
    </xf>
    <xf numFmtId="0" fontId="7" fillId="0" borderId="17" xfId="22" applyFont="1" applyFill="1" applyBorder="1" applyAlignment="1">
      <alignment vertical="center" wrapText="1"/>
      <protection/>
    </xf>
    <xf numFmtId="0" fontId="7" fillId="0" borderId="7" xfId="22" applyFont="1" applyFill="1" applyBorder="1" applyAlignment="1">
      <alignment vertical="center" wrapText="1"/>
      <protection/>
    </xf>
    <xf numFmtId="0" fontId="7" fillId="0" borderId="64" xfId="22" applyFont="1" applyFill="1" applyBorder="1" applyAlignment="1">
      <alignment vertical="center" wrapText="1"/>
      <protection/>
    </xf>
    <xf numFmtId="0" fontId="7" fillId="0" borderId="18" xfId="22" applyFont="1" applyFill="1" applyBorder="1" applyAlignment="1">
      <alignment vertical="center" wrapText="1"/>
      <protection/>
    </xf>
    <xf numFmtId="0" fontId="7" fillId="0" borderId="37" xfId="22" applyFont="1" applyFill="1" applyBorder="1" applyAlignment="1">
      <alignment vertical="center" wrapText="1"/>
      <protection/>
    </xf>
    <xf numFmtId="0" fontId="7" fillId="0" borderId="79" xfId="22" applyFont="1" applyFill="1" applyBorder="1" applyAlignment="1">
      <alignment vertical="center"/>
      <protection/>
    </xf>
    <xf numFmtId="0" fontId="7" fillId="0" borderId="81" xfId="22" applyFont="1" applyFill="1" applyBorder="1" applyAlignment="1">
      <alignment vertical="center"/>
      <protection/>
    </xf>
    <xf numFmtId="0" fontId="7" fillId="0" borderId="35" xfId="22" applyFont="1" applyFill="1" applyBorder="1" applyAlignment="1">
      <alignment vertical="center"/>
      <protection/>
    </xf>
    <xf numFmtId="0" fontId="7" fillId="0" borderId="82" xfId="22" applyFont="1" applyFill="1" applyBorder="1" applyAlignment="1">
      <alignment vertical="center"/>
      <protection/>
    </xf>
    <xf numFmtId="0" fontId="7" fillId="0" borderId="22" xfId="22" applyFont="1" applyFill="1" applyBorder="1" applyAlignment="1">
      <alignment vertical="center" wrapText="1"/>
      <protection/>
    </xf>
    <xf numFmtId="0" fontId="7" fillId="0" borderId="36" xfId="22" applyFont="1" applyFill="1" applyBorder="1" applyAlignment="1">
      <alignment vertical="center" wrapText="1"/>
      <protection/>
    </xf>
    <xf numFmtId="0" fontId="7" fillId="0" borderId="13" xfId="22" applyFont="1" applyFill="1" applyBorder="1" applyAlignment="1">
      <alignment vertical="center"/>
      <protection/>
    </xf>
    <xf numFmtId="0" fontId="7" fillId="0" borderId="84" xfId="22" applyFont="1" applyFill="1" applyBorder="1" applyAlignment="1">
      <alignment vertical="center"/>
      <protection/>
    </xf>
    <xf numFmtId="0" fontId="7" fillId="0" borderId="83" xfId="22" applyFont="1" applyFill="1" applyBorder="1" applyAlignment="1">
      <alignment vertical="center"/>
      <protection/>
    </xf>
    <xf numFmtId="0" fontId="7" fillId="0" borderId="85" xfId="22" applyFont="1" applyFill="1" applyBorder="1" applyAlignment="1">
      <alignment vertical="center"/>
      <protection/>
    </xf>
    <xf numFmtId="0" fontId="8" fillId="0" borderId="19" xfId="22" applyFont="1" applyBorder="1" applyAlignment="1">
      <alignment horizontal="center" vertical="center" wrapText="1"/>
      <protection/>
    </xf>
    <xf numFmtId="0" fontId="8" fillId="0" borderId="20" xfId="22" applyFont="1" applyBorder="1" applyAlignment="1">
      <alignment horizontal="center" vertical="center" wrapText="1"/>
      <protection/>
    </xf>
    <xf numFmtId="0" fontId="8" fillId="0" borderId="31" xfId="22" applyFont="1" applyBorder="1" applyAlignment="1">
      <alignment horizontal="center" vertical="center" wrapText="1"/>
      <protection/>
    </xf>
    <xf numFmtId="0" fontId="8" fillId="0" borderId="67" xfId="22" applyFont="1" applyBorder="1" applyAlignment="1">
      <alignment horizontal="center" vertical="center" wrapText="1"/>
      <protection/>
    </xf>
    <xf numFmtId="0" fontId="8" fillId="0" borderId="14" xfId="22" applyFont="1" applyBorder="1" applyAlignment="1">
      <alignment horizontal="center" vertical="center" wrapText="1"/>
      <protection/>
    </xf>
    <xf numFmtId="0" fontId="8" fillId="0" borderId="15" xfId="22" applyFont="1" applyBorder="1" applyAlignment="1">
      <alignment horizontal="center" vertical="center" wrapText="1"/>
      <protection/>
    </xf>
    <xf numFmtId="0" fontId="10" fillId="0" borderId="78" xfId="22" applyFont="1" applyBorder="1" applyAlignment="1">
      <alignment vertical="center"/>
      <protection/>
    </xf>
    <xf numFmtId="0" fontId="10" fillId="0" borderId="79" xfId="22" applyFont="1" applyBorder="1" applyAlignment="1">
      <alignment vertical="center"/>
      <protection/>
    </xf>
    <xf numFmtId="0" fontId="10" fillId="0" borderId="80" xfId="22" applyFont="1" applyBorder="1" applyAlignment="1">
      <alignment vertical="center"/>
      <protection/>
    </xf>
    <xf numFmtId="0" fontId="8" fillId="0" borderId="27" xfId="22" applyFont="1" applyBorder="1" applyAlignment="1">
      <alignment vertical="center"/>
      <protection/>
    </xf>
    <xf numFmtId="0" fontId="8" fillId="0" borderId="35" xfId="22" applyFont="1" applyBorder="1" applyAlignment="1">
      <alignment vertical="center"/>
      <protection/>
    </xf>
    <xf numFmtId="0" fontId="8" fillId="0" borderId="82" xfId="22" applyFont="1" applyBorder="1" applyAlignment="1">
      <alignment vertical="center"/>
      <protection/>
    </xf>
    <xf numFmtId="0" fontId="8" fillId="0" borderId="29" xfId="22" applyFont="1" applyBorder="1" applyAlignment="1">
      <alignment vertical="center"/>
      <protection/>
    </xf>
    <xf numFmtId="0" fontId="8" fillId="0" borderId="83" xfId="22" applyFont="1" applyBorder="1" applyAlignment="1">
      <alignment vertical="center"/>
      <protection/>
    </xf>
    <xf numFmtId="0" fontId="8" fillId="0" borderId="84" xfId="22" applyFont="1" applyBorder="1" applyAlignment="1">
      <alignment vertical="center"/>
      <protection/>
    </xf>
    <xf numFmtId="0" fontId="7" fillId="0" borderId="49" xfId="23" applyFont="1" applyFill="1" applyBorder="1" applyAlignment="1">
      <alignment vertical="center" wrapText="1"/>
      <protection/>
    </xf>
    <xf numFmtId="0" fontId="7" fillId="0" borderId="17" xfId="23" applyFont="1" applyFill="1" applyBorder="1" applyAlignment="1">
      <alignment vertical="center" wrapText="1"/>
      <protection/>
    </xf>
    <xf numFmtId="0" fontId="7" fillId="0" borderId="7" xfId="23" applyFont="1" applyFill="1" applyBorder="1" applyAlignment="1">
      <alignment vertical="center" wrapText="1"/>
      <protection/>
    </xf>
    <xf numFmtId="0" fontId="7" fillId="0" borderId="64" xfId="23" applyFont="1" applyFill="1" applyBorder="1" applyAlignment="1">
      <alignment vertical="center" wrapText="1"/>
      <protection/>
    </xf>
    <xf numFmtId="0" fontId="7" fillId="0" borderId="18" xfId="23" applyFont="1" applyFill="1" applyBorder="1" applyAlignment="1">
      <alignment vertical="center" wrapText="1"/>
      <protection/>
    </xf>
    <xf numFmtId="0" fontId="7" fillId="0" borderId="37" xfId="23" applyFont="1" applyFill="1" applyBorder="1" applyAlignment="1">
      <alignment vertical="center" wrapText="1"/>
      <protection/>
    </xf>
    <xf numFmtId="0" fontId="7" fillId="0" borderId="79" xfId="23" applyFont="1" applyFill="1" applyBorder="1" applyAlignment="1">
      <alignment horizontal="left" vertical="center"/>
      <protection/>
    </xf>
    <xf numFmtId="0" fontId="7" fillId="0" borderId="81" xfId="23" applyFont="1" applyFill="1" applyBorder="1" applyAlignment="1">
      <alignment horizontal="left" vertical="center"/>
      <protection/>
    </xf>
    <xf numFmtId="0" fontId="7" fillId="0" borderId="35" xfId="23" applyFont="1" applyFill="1" applyBorder="1" applyAlignment="1">
      <alignment horizontal="left" vertical="center"/>
      <protection/>
    </xf>
    <xf numFmtId="0" fontId="7" fillId="0" borderId="82" xfId="23" applyFont="1" applyFill="1" applyBorder="1" applyAlignment="1">
      <alignment horizontal="left" vertical="center"/>
      <protection/>
    </xf>
    <xf numFmtId="0" fontId="7" fillId="0" borderId="27" xfId="23" applyFont="1" applyFill="1" applyBorder="1" applyAlignment="1">
      <alignment horizontal="center" vertical="center" shrinkToFit="1"/>
      <protection/>
    </xf>
    <xf numFmtId="0" fontId="7" fillId="0" borderId="35" xfId="23" applyFont="1" applyFill="1" applyBorder="1" applyAlignment="1">
      <alignment horizontal="center" vertical="center" shrinkToFit="1"/>
      <protection/>
    </xf>
    <xf numFmtId="0" fontId="7" fillId="0" borderId="82" xfId="23" applyFont="1" applyFill="1" applyBorder="1" applyAlignment="1">
      <alignment horizontal="center" vertical="center" shrinkToFit="1"/>
      <protection/>
    </xf>
    <xf numFmtId="0" fontId="7" fillId="0" borderId="9" xfId="23" applyFont="1" applyFill="1" applyBorder="1" applyAlignment="1">
      <alignment vertical="center" wrapText="1"/>
      <protection/>
    </xf>
    <xf numFmtId="0" fontId="7" fillId="0" borderId="34" xfId="23" applyFont="1" applyFill="1" applyBorder="1" applyAlignment="1">
      <alignment vertical="center" wrapText="1"/>
      <protection/>
    </xf>
    <xf numFmtId="0" fontId="7" fillId="0" borderId="13" xfId="23" applyFont="1" applyFill="1" applyBorder="1" applyAlignment="1">
      <alignment vertical="center"/>
      <protection/>
    </xf>
    <xf numFmtId="0" fontId="7" fillId="0" borderId="84" xfId="23" applyFont="1" applyFill="1" applyBorder="1" applyAlignment="1">
      <alignment vertical="center"/>
      <protection/>
    </xf>
    <xf numFmtId="0" fontId="7" fillId="0" borderId="83" xfId="23" applyFont="1" applyFill="1" applyBorder="1" applyAlignment="1">
      <alignment horizontal="left" vertical="center"/>
      <protection/>
    </xf>
    <xf numFmtId="0" fontId="7" fillId="0" borderId="85" xfId="23" applyFont="1" applyFill="1" applyBorder="1" applyAlignment="1">
      <alignment horizontal="left" vertical="center"/>
      <protection/>
    </xf>
    <xf numFmtId="0" fontId="13" fillId="0" borderId="27" xfId="20" applyFont="1" applyFill="1" applyBorder="1" applyAlignment="1" applyProtection="1">
      <alignment horizontal="left" vertical="center" wrapText="1"/>
      <protection locked="0"/>
    </xf>
    <xf numFmtId="0" fontId="13" fillId="0" borderId="35" xfId="20" applyFont="1" applyFill="1" applyBorder="1" applyAlignment="1" applyProtection="1">
      <alignment horizontal="left" vertical="center" wrapText="1"/>
      <protection locked="0"/>
    </xf>
    <xf numFmtId="0" fontId="13" fillId="0" borderId="82" xfId="20" applyFont="1" applyFill="1" applyBorder="1" applyAlignment="1" applyProtection="1">
      <alignment horizontal="left" vertical="center" wrapText="1"/>
      <protection locked="0"/>
    </xf>
    <xf numFmtId="0" fontId="13" fillId="0" borderId="29" xfId="20" applyFont="1" applyFill="1" applyBorder="1" applyAlignment="1" applyProtection="1">
      <alignment horizontal="left" vertical="center" wrapText="1"/>
      <protection locked="0"/>
    </xf>
    <xf numFmtId="0" fontId="13" fillId="0" borderId="83" xfId="20" applyFont="1" applyFill="1" applyBorder="1" applyAlignment="1" applyProtection="1">
      <alignment horizontal="left" vertical="center" wrapText="1"/>
      <protection locked="0"/>
    </xf>
    <xf numFmtId="0" fontId="13" fillId="0" borderId="85" xfId="20" applyFont="1" applyFill="1" applyBorder="1" applyAlignment="1" applyProtection="1">
      <alignment horizontal="left" vertical="center" wrapText="1"/>
      <protection locked="0"/>
    </xf>
    <xf numFmtId="0" fontId="13" fillId="0" borderId="2" xfId="20" applyFont="1" applyFill="1" applyBorder="1" applyAlignment="1" applyProtection="1">
      <alignment horizontal="left" vertical="center"/>
      <protection/>
    </xf>
    <xf numFmtId="0" fontId="13" fillId="0" borderId="3" xfId="20" applyFont="1" applyFill="1" applyBorder="1" applyAlignment="1" applyProtection="1">
      <alignment horizontal="left" vertical="center"/>
      <protection/>
    </xf>
    <xf numFmtId="0" fontId="13" fillId="0" borderId="50" xfId="20" applyFont="1" applyFill="1" applyBorder="1" applyAlignment="1" applyProtection="1">
      <alignment horizontal="left" vertical="center" wrapText="1"/>
      <protection/>
    </xf>
    <xf numFmtId="0" fontId="13" fillId="0" borderId="51" xfId="20" applyFont="1" applyFill="1" applyBorder="1" applyAlignment="1" applyProtection="1">
      <alignment horizontal="left" vertical="center" wrapText="1"/>
      <protection/>
    </xf>
    <xf numFmtId="0" fontId="13" fillId="0" borderId="48" xfId="20" applyFont="1" applyFill="1" applyBorder="1" applyAlignment="1" applyProtection="1">
      <alignment horizontal="left" vertical="center"/>
      <protection/>
    </xf>
    <xf numFmtId="0" fontId="13" fillId="0" borderId="76" xfId="20" applyFont="1" applyFill="1" applyBorder="1" applyAlignment="1" applyProtection="1">
      <alignment horizontal="left" vertical="center"/>
      <protection/>
    </xf>
    <xf numFmtId="0" fontId="13" fillId="0" borderId="35" xfId="20" applyFont="1" applyFill="1" applyBorder="1" applyAlignment="1" applyProtection="1">
      <alignment horizontal="left" vertical="center"/>
      <protection/>
    </xf>
    <xf numFmtId="0" fontId="13" fillId="0" borderId="82" xfId="20" applyFont="1" applyFill="1" applyBorder="1" applyAlignment="1" applyProtection="1">
      <alignment horizontal="left" vertical="center"/>
      <protection/>
    </xf>
  </cellXfs>
  <cellStyles count="25">
    <cellStyle name="Normal" xfId="0" builtinId="0"/>
    <cellStyle name="Percent" xfId="15" builtinId="5"/>
    <cellStyle name="Currency" xfId="16" builtinId="4"/>
    <cellStyle name="Currency [0]" xfId="17" builtinId="7"/>
    <cellStyle name="Comma" xfId="18" builtinId="3"/>
    <cellStyle name="Comma [0]" xfId="19" builtinId="6"/>
    <cellStyle name="標準 4_APAHO401600" xfId="20"/>
    <cellStyle name="標準_O-JJ0722-001-8_連結実質赤字比率に係る赤字・黒字の構成分析" xfId="21"/>
    <cellStyle name="標準 4_ZJ08_022012_青森市_2010" xfId="22"/>
    <cellStyle name="標準 4_APAHO4019001" xfId="23"/>
    <cellStyle name="標準 4" xfId="24"/>
    <cellStyle name="標準 2" xfId="25"/>
    <cellStyle name="標準 2 2" xfId="26"/>
    <cellStyle name="標準 6" xfId="27"/>
    <cellStyle name="標準 6_APAHO401000" xfId="28"/>
    <cellStyle name="標準 2 3" xfId="29"/>
    <cellStyle name="標準 3" xfId="30"/>
    <cellStyle name="標準 6_APAHO402200_O-JJ1016-001-3_財政状況資料集(決算状況カード(各会計・関係団体))(Rev2)2" xfId="31"/>
    <cellStyle name="標準_Book1" xfId="32"/>
    <cellStyle name="標準_O-JJ0722-001-3_決算状況カード(各会計・関係団体)_O-JJ1016-001-3_財政状況資料集(決算状況カード(各会計・関係団体))(Rev2)2" xfId="33"/>
    <cellStyle name="標準 6_APAHO401200_O-JJ1016-001-3_財政状況資料集(決算状況カード(各会計・関係団体))(Rev2)2" xfId="34"/>
    <cellStyle name="標準_【レイアウト】（県）資料３（Ｐ２）　歳出比較分析表" xfId="35"/>
    <cellStyle name="標準_【レイアウト】（市）資料３（Ｐ２）　歳出比較分析表" xfId="36"/>
    <cellStyle name="標準_APAHO251300" xfId="37"/>
    <cellStyle name="標準_APAHO252300"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5" Type="http://schemas.openxmlformats.org/officeDocument/2006/relationships/worksheet" Target="worksheets/sheet3.xml" /><Relationship Id="rId7" Type="http://schemas.openxmlformats.org/officeDocument/2006/relationships/worksheet" Target="worksheets/sheet5.xml" /><Relationship Id="rId9" Type="http://schemas.openxmlformats.org/officeDocument/2006/relationships/worksheet" Target="worksheets/sheet7.xml" /><Relationship Id="rId2" Type="http://schemas.openxmlformats.org/officeDocument/2006/relationships/styles" Target="styles.xml" /><Relationship Id="rId18" Type="http://schemas.openxmlformats.org/officeDocument/2006/relationships/calcChain" Target="calcChain.xml" /><Relationship Id="rId14" Type="http://schemas.openxmlformats.org/officeDocument/2006/relationships/worksheet" Target="worksheets/sheet12.xml" /><Relationship Id="rId15" Type="http://schemas.openxmlformats.org/officeDocument/2006/relationships/worksheet" Target="worksheets/sheet13.xml" /><Relationship Id="rId16" Type="http://schemas.openxmlformats.org/officeDocument/2006/relationships/worksheet" Target="worksheets/sheet14.xml" /><Relationship Id="rId17" Type="http://schemas.openxmlformats.org/officeDocument/2006/relationships/sharedStrings" Target="sharedStrings.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 Type="http://schemas.openxmlformats.org/officeDocument/2006/relationships/theme" Target="theme/theme1.xml" /><Relationship Id="rId4" Type="http://schemas.openxmlformats.org/officeDocument/2006/relationships/worksheet" Target="worksheets/sheet2.xml" /><Relationship Id="rId6" Type="http://schemas.openxmlformats.org/officeDocument/2006/relationships/worksheet" Target="worksheets/sheet4.xml" /><Relationship Id="rId8" Type="http://schemas.openxmlformats.org/officeDocument/2006/relationships/worksheet" Target="worksheets/sheet6.xml" /><Relationship Id="rId13" Type="http://schemas.openxmlformats.org/officeDocument/2006/relationships/worksheet" Target="worksheets/sheet11.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5"/>
        </c:manualLayout>
      </c:layout>
      <c:lineChart>
        <c:grouping val="standard"/>
        <c:varyColors val="0"/>
        <c:ser>
          <c:idx val="0"/>
          <c:order val="0"/>
          <c:tx>
            <c:strRef>
              <c:f>データシート!$F$2</c:f>
              <c:strCache>
                <c:ptCount val="1"/>
                <c:pt idx="0">
                  <c:v>類似団体内平均(円)</c:v>
                </c:pt>
              </c:strCache>
            </c:strRef>
          </c:tx>
          <c:spPr>
            <a:ln w="28575">
              <a:noFill/>
            </a:ln>
            <a:effectLst/>
          </c:spPr>
          <c:marker>
            <c:symbol val="diamond"/>
            <c:size val="8"/>
            <c:spPr>
              <a:solidFill>
                <a:srgbClr val="000080"/>
              </a:solidFill>
              <a:ln w="6350" cap="flat" cmpd="sng">
                <a:solidFill>
                  <a:srgbClr val="000080"/>
                </a:solidFill>
                <a:prstDash val="solid"/>
              </a:ln>
              <a:effectLst/>
            </c:spPr>
          </c:marker>
          <c:cat>
            <c:strRef>
              <c:f>(データシート!$A$3,データシート!$A$5,データシート!$A$7,データシート!$A$9,データシート!$A$11)</c:f>
              <c:strCache>
                <c:ptCount val="5"/>
                <c:pt idx="0">
                  <c:v>H30</c:v>
                </c:pt>
                <c:pt idx="1">
                  <c:v>R01</c:v>
                </c:pt>
                <c:pt idx="2">
                  <c:v>R02</c:v>
                </c:pt>
                <c:pt idx="3">
                  <c:v>R03</c:v>
                </c:pt>
                <c:pt idx="4">
                  <c:v>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A4F2-41D9-880F-58239578F027}"/>
            </c:ext>
          </c:extLst>
        </c:ser>
        <c:ser>
          <c:idx val="1"/>
          <c:order val="1"/>
          <c:tx>
            <c:strRef>
              <c:f>データシート!$D$2</c:f>
              <c:strCache>
                <c:ptCount val="1"/>
                <c:pt idx="0">
                  <c:v>当該団体(円)</c:v>
                </c:pt>
              </c:strCache>
            </c:strRef>
          </c:tx>
          <c:spPr>
            <a:ln w="12700" cmpd="sng">
              <a:solidFill>
                <a:srgbClr val="FF0000"/>
              </a:solidFill>
              <a:prstDash val="solid"/>
            </a:ln>
            <a:effectLst/>
          </c:spPr>
          <c:marker>
            <c:symbol val="circle"/>
            <c:size val="8"/>
            <c:spPr>
              <a:solidFill>
                <a:srgbClr val="FF0000"/>
              </a:solidFill>
              <a:ln w="6350" cap="flat" cmpd="sng">
                <a:solidFill>
                  <a:srgbClr val="FF0000"/>
                </a:solidFill>
                <a:prstDash val="solid"/>
              </a:ln>
              <a:effectLst/>
            </c:spPr>
          </c:marker>
          <c:cat>
            <c:strRef>
              <c:f>(データシート!$A$3,データシート!$A$5,データシート!$A$7,データシート!$A$9,データシート!$A$11)</c:f>
              <c:strCache>
                <c:ptCount val="5"/>
                <c:pt idx="0">
                  <c:v>H30</c:v>
                </c:pt>
                <c:pt idx="1">
                  <c:v>R01</c:v>
                </c:pt>
                <c:pt idx="2">
                  <c:v>R02</c:v>
                </c:pt>
                <c:pt idx="3">
                  <c:v>R03</c:v>
                </c:pt>
                <c:pt idx="4">
                  <c:v>R04</c:v>
                </c:pt>
              </c:strCache>
            </c:strRef>
          </c:cat>
          <c:val>
            <c:numRef>
              <c:f>(データシート!$D$3,データシート!$D$5,データシート!$D$7,データシート!$D$9,データシート!$D$11)</c:f>
              <c:numCache>
                <c:formatCode>#,##0;"△ "#,##0</c:formatCode>
                <c:ptCount val="5"/>
                <c:pt idx="0">
                  <c:v>147503</c:v>
                </c:pt>
                <c:pt idx="1">
                  <c:v>163521</c:v>
                </c:pt>
                <c:pt idx="2">
                  <c:v>60845</c:v>
                </c:pt>
                <c:pt idx="3">
                  <c:v>36409</c:v>
                </c:pt>
                <c:pt idx="4">
                  <c:v>29667</c:v>
                </c:pt>
              </c:numCache>
            </c:numRef>
          </c:val>
          <c:smooth val="0"/>
          <c:extLst>
            <c:ext xmlns:c16="http://schemas.microsoft.com/office/drawing/2014/chart" uri="{C3380CC4-5D6E-409C-BE32-E72D297353CC}">
              <c16:uniqueId val="{00000001-A4F2-41D9-880F-58239578F027}"/>
            </c:ext>
          </c:extLst>
        </c:ser>
        <c:dLbls>
          <c:showLegendKey val="0"/>
          <c:showVal val="0"/>
          <c:showCatName val="0"/>
          <c:showSerName val="0"/>
          <c:showPercent val="0"/>
          <c:showBubbleSize val="0"/>
          <c:showLeaderLines val="0"/>
        </c:dLbls>
        <c:marker val="1"/>
        <c:axId val="21644229"/>
        <c:axId val="60580335"/>
      </c:lineChart>
      <c:catAx>
        <c:axId val="21644229"/>
        <c:scaling>
          <c:orientation val="minMax"/>
        </c:scaling>
        <c:delete val="0"/>
        <c:axPos val="b"/>
        <c:numFmt formatCode="General" sourceLinked="1"/>
        <c:majorTickMark val="in"/>
        <c:minorTickMark val="none"/>
        <c:tickLblPos val="nextTo"/>
        <c:spPr>
          <a:ln w="9525">
            <a:noFill/>
          </a:ln>
          <a:effectLst/>
        </c:spPr>
        <c:txPr>
          <a:bodyPr vert="horz" rot="0" wrap="square"/>
          <a:lstStyle/>
          <a:p>
            <a:pPr>
              <a:defRPr lang="en-US" sz="1000" b="0" i="0" u="none" baseline="0">
                <a:solidFill>
                  <a:srgbClr val="000000"/>
                </a:solidFill>
                <a:latin typeface="ＭＳ Ｐゴシック"/>
                <a:ea typeface="ＭＳ Ｐゴシック"/>
                <a:cs typeface="ＭＳ Ｐゴシック"/>
              </a:defRPr>
            </a:pPr>
            <a:endParaRPr lang="en-US"/>
          </a:p>
        </c:txPr>
        <c:crossAx val="60580335"/>
        <c:crosses val="autoZero"/>
        <c:auto val="1"/>
        <c:lblOffset val="100"/>
        <c:tickLblSkip val="1"/>
        <c:noMultiLvlLbl val="0"/>
      </c:catAx>
      <c:valAx>
        <c:axId val="60580335"/>
        <c:scaling>
          <c:orientation val="minMax"/>
          <c:max val="200000"/>
          <c:min val="0"/>
        </c:scaling>
        <c:delete val="0"/>
        <c:axPos val="l"/>
        <c:title>
          <c:tx>
            <c:rich>
              <a:bodyPr vert="horz" rot="0" wrap="square"/>
              <a:lstStyle/>
              <a:p>
                <a:pPr algn="ctr">
                  <a:defRPr lang="en-US" sz="1075" b="0" i="0" u="none" baseline="0">
                    <a:solidFill>
                      <a:srgbClr val="000000"/>
                    </a:solidFill>
                    <a:latin typeface="ＭＳ Ｐゴシック"/>
                    <a:ea typeface="ＭＳ Ｐゴシック"/>
                  </a:defRPr>
                </a:pPr>
                <a:r>
                  <a:rPr lang="en-US"/>
                  <a:t>（円）</a:t>
                </a:r>
              </a:p>
            </c:rich>
          </c:tx>
          <c:layout>
            <c:manualLayout>
              <c:xMode val="edge"/>
              <c:yMode val="edge"/>
              <c:x val="0.09375"/>
              <c:y val="0.07525"/>
            </c:manualLayout>
          </c:layout>
          <c:overlay val="0"/>
          <c:spPr>
            <a:noFill/>
            <a:ln w="25400">
              <a:noFill/>
            </a:ln>
            <a:effectLst/>
          </c:spPr>
        </c:title>
        <c:majorGridlines>
          <c:spPr>
            <a:ln w="12700" cap="flat" cmpd="sng">
              <a:solidFill>
                <a:srgbClr val="C0C0C0"/>
              </a:solidFill>
              <a:prstDash val="solid"/>
            </a:ln>
            <a:effectLst/>
          </c:spPr>
        </c:majorGridlines>
        <c:numFmt formatCode="General" sourceLinked="1"/>
        <c:majorTickMark val="in"/>
        <c:minorTickMark val="none"/>
        <c:tickLblPos val="nextTo"/>
        <c:spPr>
          <a:ln w="9525">
            <a:noFill/>
          </a:ln>
          <a:effectLst/>
        </c:spPr>
        <c:txPr>
          <a:bodyPr vert="horz" rot="0" wrap="square"/>
          <a:lstStyle/>
          <a:p>
            <a:pPr>
              <a:defRPr lang="en-US" sz="1000" b="0" i="0" u="none" baseline="0">
                <a:solidFill>
                  <a:srgbClr val="000000"/>
                </a:solidFill>
                <a:latin typeface="ＭＳ Ｐゴシック"/>
                <a:ea typeface="ＭＳ Ｐゴシック"/>
                <a:cs typeface="ＭＳ Ｐゴシック"/>
              </a:defRPr>
            </a:pPr>
            <a:endParaRPr lang="en-US"/>
          </a:p>
        </c:txPr>
        <c:crossAx val="21644229"/>
        <c:crosses val="autoZero"/>
        <c:crossBetween val="between"/>
      </c:valAx>
      <c:spPr>
        <a:solidFill>
          <a:srgbClr val="E6FFD5"/>
        </a:solidFill>
        <a:ln w="12700" cap="flat" cmpd="sng">
          <a:solidFill>
            <a:srgbClr val="000000"/>
          </a:solidFill>
          <a:prstDash val="solid"/>
        </a:ln>
        <a:effectLst/>
      </c:spPr>
    </c:plotArea>
    <c:plotVisOnly val="1"/>
    <c:dispBlanksAs val="gap"/>
    <c:showDLblsOverMax val="0"/>
  </c:chart>
  <c:spPr>
    <a:noFill/>
    <a:ln w="9525">
      <a:noFill/>
    </a:ln>
    <a:effectLst/>
  </c:spPr>
  <c:txPr>
    <a:bodyPr vert="horz" rot="0" wrap="square"/>
    <a:lstStyle/>
    <a:p>
      <a:pPr>
        <a:defRPr lang="en-US" sz="1075" b="0" i="0" u="none" baseline="0">
          <a:solidFill>
            <a:srgbClr val="000000"/>
          </a:solidFill>
          <a:latin typeface="ＭＳ Ｐゴシック"/>
          <a:ea typeface="ＭＳ Ｐゴシック"/>
          <a:cs typeface="ＭＳ Ｐゴシック"/>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65"/>
          <c:y val="0.07775"/>
          <c:w val="0.92125"/>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a:effectLst/>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2.22</c:v>
                </c:pt>
                <c:pt idx="1">
                  <c:v>2.55</c:v>
                </c:pt>
                <c:pt idx="2">
                  <c:v>1.4</c:v>
                </c:pt>
                <c:pt idx="3">
                  <c:v>1.6</c:v>
                </c:pt>
                <c:pt idx="4">
                  <c:v>1.77</c:v>
                </c:pt>
              </c:numCache>
            </c:numRef>
          </c:val>
          <c:extLst>
            <c:ext xmlns:c16="http://schemas.microsoft.com/office/drawing/2014/chart" uri="{C3380CC4-5D6E-409C-BE32-E72D297353CC}">
              <c16:uniqueId val="{00000000-3AA5-4D76-893C-DD0E2327E9B0}"/>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a:effectLst/>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20.82</c:v>
                </c:pt>
                <c:pt idx="1">
                  <c:v>13.81</c:v>
                </c:pt>
                <c:pt idx="2">
                  <c:v>14.33</c:v>
                </c:pt>
                <c:pt idx="3">
                  <c:v>13.84</c:v>
                </c:pt>
                <c:pt idx="4">
                  <c:v>14.82</c:v>
                </c:pt>
              </c:numCache>
            </c:numRef>
          </c:val>
          <c:extLst>
            <c:ext xmlns:c16="http://schemas.microsoft.com/office/drawing/2014/chart" uri="{C3380CC4-5D6E-409C-BE32-E72D297353CC}">
              <c16:uniqueId val="{00000001-3AA5-4D76-893C-DD0E2327E9B0}"/>
            </c:ext>
          </c:extLst>
        </c:ser>
        <c:dLbls>
          <c:showLegendKey val="0"/>
          <c:showVal val="0"/>
          <c:showCatName val="0"/>
          <c:showSerName val="0"/>
          <c:showPercent val="0"/>
          <c:showBubbleSize val="0"/>
          <c:showLeaderLines val="0"/>
        </c:dLbls>
        <c:overlap val="100"/>
        <c:gapWidth val="250"/>
        <c:axId val="37355470"/>
        <c:axId val="654914"/>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a:effectLst/>
          </c:spPr>
          <c:marker>
            <c:symbol val="circle"/>
            <c:size val="15"/>
            <c:spPr>
              <a:solidFill>
                <a:srgbClr val="FF0000"/>
              </a:solidFill>
              <a:ln w="6350" cap="flat" cmpd="sng">
                <a:solidFill>
                  <a:srgbClr val="FF0000"/>
                </a:solidFill>
                <a:prstDash val="solid"/>
              </a:ln>
              <a:effectLst/>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-6.89</c:v>
                </c:pt>
                <c:pt idx="1">
                  <c:v>-7.42</c:v>
                </c:pt>
                <c:pt idx="2">
                  <c:v>-1.03</c:v>
                </c:pt>
                <c:pt idx="3">
                  <c:v>0.31</c:v>
                </c:pt>
                <c:pt idx="4">
                  <c:v>3.38</c:v>
                </c:pt>
              </c:numCache>
            </c:numRef>
          </c:val>
          <c:smooth val="0"/>
          <c:extLst>
            <c:ext xmlns:c16="http://schemas.microsoft.com/office/drawing/2014/chart" uri="{C3380CC4-5D6E-409C-BE32-E72D297353CC}">
              <c16:uniqueId val="{00000002-3AA5-4D76-893C-DD0E2327E9B0}"/>
            </c:ext>
          </c:extLst>
        </c:ser>
        <c:dLbls>
          <c:showLegendKey val="0"/>
          <c:showVal val="0"/>
          <c:showCatName val="0"/>
          <c:showSerName val="0"/>
          <c:showPercent val="0"/>
          <c:showBubbleSize val="0"/>
          <c:showLeaderLines val="0"/>
        </c:dLbls>
        <c:marker val="1"/>
        <c:axId val="37355470"/>
        <c:axId val="654914"/>
      </c:lineChart>
      <c:catAx>
        <c:axId val="37355470"/>
        <c:scaling>
          <c:orientation val="minMax"/>
        </c:scaling>
        <c:delete val="0"/>
        <c:axPos val="b"/>
        <c:numFmt formatCode="General" sourceLinked="1"/>
        <c:majorTickMark val="none"/>
        <c:minorTickMark val="none"/>
        <c:tickLblPos val="low"/>
        <c:spPr>
          <a:ln w="3175" cap="flat" cmpd="sng">
            <a:solidFill>
              <a:srgbClr val="000000"/>
            </a:solidFill>
            <a:prstDash val="solid"/>
          </a:ln>
          <a:effectLst/>
        </c:spPr>
        <c:txPr>
          <a:bodyPr vert="horz" rot="0" wrap="square"/>
          <a:lstStyle/>
          <a:p>
            <a:pPr>
              <a:defRPr lang="en-US" sz="1400" b="1" i="0" u="none" baseline="0">
                <a:solidFill>
                  <a:srgbClr val="000000"/>
                </a:solidFill>
                <a:latin typeface="ＭＳ ゴシック"/>
                <a:ea typeface="ＭＳ ゴシック"/>
                <a:cs typeface="ＭＳ ゴシック"/>
              </a:defRPr>
            </a:pPr>
            <a:endParaRPr lang="en-US"/>
          </a:p>
        </c:txPr>
        <c:crossAx val="654914"/>
        <c:crosses val="autoZero"/>
        <c:auto val="1"/>
        <c:lblOffset val="100"/>
        <c:tickLblSkip val="1"/>
        <c:noMultiLvlLbl val="0"/>
      </c:catAx>
      <c:valAx>
        <c:axId val="654914"/>
        <c:scaling>
          <c:orientation val="minMax"/>
        </c:scaling>
        <c:delete val="0"/>
        <c:axPos val="l"/>
        <c:majorGridlines>
          <c:spPr>
            <a:ln w="3175" cap="flat" cmpd="sng">
              <a:solidFill>
                <a:srgbClr val="000000"/>
              </a:solidFill>
              <a:prstDash val="solid"/>
            </a:ln>
            <a:effectLst/>
          </c:spPr>
        </c:majorGridlines>
        <c:numFmt formatCode="0.00_ " sourceLinked="0"/>
        <c:majorTickMark val="in"/>
        <c:minorTickMark val="none"/>
        <c:tickLblPos val="nextTo"/>
        <c:spPr>
          <a:ln w="3175" cap="flat" cmpd="sng">
            <a:solidFill>
              <a:srgbClr val="000000"/>
            </a:solidFill>
            <a:prstDash val="solid"/>
          </a:ln>
          <a:effectLst/>
        </c:spPr>
        <c:txPr>
          <a:bodyPr vert="horz" rot="0" wrap="square"/>
          <a:lstStyle/>
          <a:p>
            <a:pPr>
              <a:defRPr lang="en-US" sz="1400" b="0" i="0" u="none" baseline="0">
                <a:solidFill>
                  <a:srgbClr val="000000"/>
                </a:solidFill>
                <a:latin typeface="ＭＳ ゴシック"/>
                <a:ea typeface="ＭＳ ゴシック"/>
                <a:cs typeface="ＭＳ ゴシック"/>
              </a:defRPr>
            </a:pPr>
            <a:endParaRPr lang="en-US"/>
          </a:p>
        </c:txPr>
        <c:crossAx val="37355470"/>
        <c:crosses val="autoZero"/>
        <c:crossBetween val="between"/>
      </c:valAx>
      <c:spPr>
        <a:solidFill>
          <a:srgbClr val="FFFFFF"/>
        </a:solidFill>
        <a:ln w="25400">
          <a:noFill/>
        </a:ln>
        <a:effectLst/>
      </c:spPr>
    </c:plotArea>
    <c:plotVisOnly val="1"/>
    <c:dispBlanksAs val="zero"/>
    <c:showDLblsOverMax val="0"/>
  </c:chart>
  <c:spPr>
    <a:noFill/>
    <a:ln w="9525">
      <a:noFill/>
    </a:ln>
    <a:effectLst/>
  </c:spPr>
  <c:txPr>
    <a:bodyPr vert="horz" rot="0" wrap="square"/>
    <a:lstStyle/>
    <a:p>
      <a:pPr>
        <a:defRPr lang="en-US" sz="1400" b="1" i="0" u="none" baseline="0">
          <a:solidFill>
            <a:srgbClr val="000000"/>
          </a:solidFill>
          <a:latin typeface="ＭＳ ゴシック"/>
          <a:ea typeface="ＭＳ ゴシック"/>
          <a:cs typeface="ＭＳ ゴシック"/>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575"/>
          <c:y val="0.07725"/>
          <c:w val="0.93125"/>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CAA6-4278-85B2-14FE9B08E7ED}"/>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A6-4278-85B2-14FE9B08E7ED}"/>
            </c:ext>
          </c:extLst>
        </c:ser>
        <c:ser>
          <c:idx val="2"/>
          <c:order val="2"/>
          <c:tx>
            <c:strRef>
              <c:f>データシート!$A$29</c:f>
              <c:strCache>
                <c:ptCount val="1"/>
                <c:pt idx="0">
                  <c:v>#N/A</c:v>
                </c:pt>
              </c:strCache>
            </c:strRef>
          </c:tx>
          <c:spPr>
            <a:solidFill>
              <a:srgbClr val="00FF0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A6-4278-85B2-14FE9B08E7ED}"/>
            </c:ext>
          </c:extLst>
        </c:ser>
        <c:ser>
          <c:idx val="3"/>
          <c:order val="3"/>
          <c:tx>
            <c:strRef>
              <c:f>データシート!$A$30</c:f>
              <c:strCache>
                <c:ptCount val="1"/>
                <c:pt idx="0">
                  <c:v>簡易水道事業特別会計</c:v>
                </c:pt>
              </c:strCache>
            </c:strRef>
          </c:tx>
          <c:spPr>
            <a:solidFill>
              <a:srgbClr val="80008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A6-4278-85B2-14FE9B08E7ED}"/>
            </c:ext>
          </c:extLst>
        </c:ser>
        <c:ser>
          <c:idx val="4"/>
          <c:order val="4"/>
          <c:tx>
            <c:strRef>
              <c:f>データシート!$A$31</c:f>
              <c:strCache>
                <c:ptCount val="1"/>
                <c:pt idx="0">
                  <c:v>後期高齢者医療特別会計</c:v>
                </c:pt>
              </c:strCache>
            </c:strRef>
          </c:tx>
          <c:spPr>
            <a:solidFill>
              <a:srgbClr val="FFFF0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CAA6-4278-85B2-14FE9B08E7ED}"/>
            </c:ext>
          </c:extLst>
        </c:ser>
        <c:ser>
          <c:idx val="5"/>
          <c:order val="5"/>
          <c:tx>
            <c:strRef>
              <c:f>データシート!$A$32</c:f>
              <c:strCache>
                <c:ptCount val="1"/>
                <c:pt idx="0">
                  <c:v>工場誘致等特別会計</c:v>
                </c:pt>
              </c:strCache>
            </c:strRef>
          </c:tx>
          <c:spPr>
            <a:solidFill>
              <a:srgbClr val="FF660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0.18</c:v>
                </c:pt>
                <c:pt idx="4">
                  <c:v>#N/A</c:v>
                </c:pt>
                <c:pt idx="5">
                  <c:v>0.18</c:v>
                </c:pt>
                <c:pt idx="6">
                  <c:v>#N/A</c:v>
                </c:pt>
                <c:pt idx="7">
                  <c:v>0.16</c:v>
                </c:pt>
                <c:pt idx="8">
                  <c:v>#N/A</c:v>
                </c:pt>
                <c:pt idx="9">
                  <c:v>0.17</c:v>
                </c:pt>
              </c:numCache>
            </c:numRef>
          </c:val>
          <c:extLst>
            <c:ext xmlns:c16="http://schemas.microsoft.com/office/drawing/2014/chart" uri="{C3380CC4-5D6E-409C-BE32-E72D297353CC}">
              <c16:uniqueId val="{00000005-CAA6-4278-85B2-14FE9B08E7ED}"/>
            </c:ext>
          </c:extLst>
        </c:ser>
        <c:ser>
          <c:idx val="6"/>
          <c:order val="6"/>
          <c:tx>
            <c:strRef>
              <c:f>データシート!$A$33</c:f>
              <c:strCache>
                <c:ptCount val="1"/>
                <c:pt idx="0">
                  <c:v>国民健康保険特別会計</c:v>
                </c:pt>
              </c:strCache>
            </c:strRef>
          </c:tx>
          <c:spPr>
            <a:solidFill>
              <a:srgbClr val="9999FF"/>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0.16</c:v>
                </c:pt>
                <c:pt idx="4">
                  <c:v>#N/A</c:v>
                </c:pt>
                <c:pt idx="5">
                  <c:v>0.1</c:v>
                </c:pt>
                <c:pt idx="6">
                  <c:v>#N/A</c:v>
                </c:pt>
                <c:pt idx="7">
                  <c:v>0.3</c:v>
                </c:pt>
                <c:pt idx="8">
                  <c:v>#N/A</c:v>
                </c:pt>
                <c:pt idx="9">
                  <c:v>0.31</c:v>
                </c:pt>
              </c:numCache>
            </c:numRef>
          </c:val>
          <c:extLst>
            <c:ext xmlns:c16="http://schemas.microsoft.com/office/drawing/2014/chart" uri="{C3380CC4-5D6E-409C-BE32-E72D297353CC}">
              <c16:uniqueId val="{00000006-CAA6-4278-85B2-14FE9B08E7ED}"/>
            </c:ext>
          </c:extLst>
        </c:ser>
        <c:ser>
          <c:idx val="7"/>
          <c:order val="7"/>
          <c:tx>
            <c:strRef>
              <c:f>データシート!$A$34</c:f>
              <c:strCache>
                <c:ptCount val="1"/>
                <c:pt idx="0">
                  <c:v>一般会計</c:v>
                </c:pt>
              </c:strCache>
            </c:strRef>
          </c:tx>
          <c:spPr>
            <a:solidFill>
              <a:srgbClr val="00800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c:v>
                </c:pt>
                <c:pt idx="2">
                  <c:v>#N/A</c:v>
                </c:pt>
                <c:pt idx="3">
                  <c:v>2.35</c:v>
                </c:pt>
                <c:pt idx="4">
                  <c:v>#N/A</c:v>
                </c:pt>
                <c:pt idx="5">
                  <c:v>1.21</c:v>
                </c:pt>
                <c:pt idx="6">
                  <c:v>#N/A</c:v>
                </c:pt>
                <c:pt idx="7">
                  <c:v>1.43</c:v>
                </c:pt>
                <c:pt idx="8">
                  <c:v>#N/A</c:v>
                </c:pt>
                <c:pt idx="9">
                  <c:v>1.6</c:v>
                </c:pt>
              </c:numCache>
            </c:numRef>
          </c:val>
          <c:extLst>
            <c:ext xmlns:c16="http://schemas.microsoft.com/office/drawing/2014/chart" uri="{C3380CC4-5D6E-409C-BE32-E72D297353CC}">
              <c16:uniqueId val="{00000007-CAA6-4278-85B2-14FE9B08E7ED}"/>
            </c:ext>
          </c:extLst>
        </c:ser>
        <c:ser>
          <c:idx val="8"/>
          <c:order val="8"/>
          <c:tx>
            <c:strRef>
              <c:f>データシート!$A$35</c:f>
              <c:strCache>
                <c:ptCount val="1"/>
                <c:pt idx="0">
                  <c:v>下水道事業会計</c:v>
                </c:pt>
              </c:strCache>
            </c:strRef>
          </c:tx>
          <c:spPr>
            <a:solidFill>
              <a:srgbClr val="00FFFF"/>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0.7</c:v>
                </c:pt>
                <c:pt idx="6">
                  <c:v>#N/A</c:v>
                </c:pt>
                <c:pt idx="7">
                  <c:v>1.6</c:v>
                </c:pt>
                <c:pt idx="8">
                  <c:v>#N/A</c:v>
                </c:pt>
                <c:pt idx="9">
                  <c:v>2.44</c:v>
                </c:pt>
              </c:numCache>
            </c:numRef>
          </c:val>
          <c:extLst>
            <c:ext xmlns:c16="http://schemas.microsoft.com/office/drawing/2014/chart" uri="{C3380CC4-5D6E-409C-BE32-E72D297353CC}">
              <c16:uniqueId val="{00000008-CAA6-4278-85B2-14FE9B08E7ED}"/>
            </c:ext>
          </c:extLst>
        </c:ser>
        <c:ser>
          <c:idx val="9"/>
          <c:order val="9"/>
          <c:tx>
            <c:strRef>
              <c:f>データシート!$A$36</c:f>
              <c:strCache>
                <c:ptCount val="1"/>
                <c:pt idx="0">
                  <c:v>水道事業会計</c:v>
                </c:pt>
              </c:strCache>
            </c:strRef>
          </c:tx>
          <c:spPr>
            <a:solidFill>
              <a:srgbClr val="FF8080"/>
            </a:solidFill>
            <a:ln w="3175" cap="flat" cmpd="sng">
              <a:solidFill>
                <a:srgbClr val="000000"/>
              </a:solidFill>
              <a:prstDash val="solid"/>
            </a:ln>
            <a:effectLst/>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21.22</c:v>
                </c:pt>
                <c:pt idx="2">
                  <c:v>#N/A</c:v>
                </c:pt>
                <c:pt idx="3">
                  <c:v>20.47</c:v>
                </c:pt>
                <c:pt idx="4">
                  <c:v>#N/A</c:v>
                </c:pt>
                <c:pt idx="5">
                  <c:v>21.55</c:v>
                </c:pt>
                <c:pt idx="6">
                  <c:v>#N/A</c:v>
                </c:pt>
                <c:pt idx="7">
                  <c:v>22.6</c:v>
                </c:pt>
                <c:pt idx="8">
                  <c:v>#N/A</c:v>
                </c:pt>
                <c:pt idx="9">
                  <c:v>22.74</c:v>
                </c:pt>
              </c:numCache>
            </c:numRef>
          </c:val>
          <c:extLst>
            <c:ext xmlns:c16="http://schemas.microsoft.com/office/drawing/2014/chart" uri="{C3380CC4-5D6E-409C-BE32-E72D297353CC}">
              <c16:uniqueId val="{00000009-CAA6-4278-85B2-14FE9B08E7ED}"/>
            </c:ext>
          </c:extLst>
        </c:ser>
        <c:dLbls>
          <c:showLegendKey val="0"/>
          <c:showVal val="0"/>
          <c:showCatName val="0"/>
          <c:showSerName val="0"/>
          <c:showPercent val="0"/>
          <c:showBubbleSize val="0"/>
          <c:showLeaderLines val="0"/>
        </c:dLbls>
        <c:overlap val="100"/>
        <c:axId val="8352109"/>
        <c:axId val="8060118"/>
      </c:barChart>
      <c:catAx>
        <c:axId val="8352109"/>
        <c:scaling>
          <c:orientation val="minMax"/>
        </c:scaling>
        <c:delete val="0"/>
        <c:axPos val="b"/>
        <c:numFmt formatCode="General" sourceLinked="1"/>
        <c:majorTickMark val="none"/>
        <c:minorTickMark val="none"/>
        <c:tickLblPos val="low"/>
        <c:spPr>
          <a:ln w="3175" cap="flat" cmpd="sng">
            <a:solidFill>
              <a:srgbClr val="000000"/>
            </a:solidFill>
            <a:prstDash val="solid"/>
          </a:ln>
          <a:effectLst/>
        </c:spPr>
        <c:txPr>
          <a:bodyPr vert="wordArtVertRtl" rot="0" wrap="square"/>
          <a:lstStyle/>
          <a:p>
            <a:pPr>
              <a:defRPr lang="en-US" sz="1400" b="1" i="0" u="none" baseline="0">
                <a:solidFill>
                  <a:srgbClr val="000000"/>
                </a:solidFill>
                <a:latin typeface="ＭＳ ゴシック"/>
                <a:ea typeface="ＭＳ ゴシック"/>
                <a:cs typeface="ＭＳ ゴシック"/>
              </a:defRPr>
            </a:pPr>
            <a:endParaRPr lang="en-US"/>
          </a:p>
        </c:txPr>
        <c:crossAx val="8060118"/>
        <c:crosses val="autoZero"/>
        <c:auto val="1"/>
        <c:lblOffset val="100"/>
        <c:tickLblSkip val="1"/>
        <c:noMultiLvlLbl val="0"/>
      </c:catAx>
      <c:valAx>
        <c:axId val="8060118"/>
        <c:scaling>
          <c:orientation val="minMax"/>
        </c:scaling>
        <c:delete val="0"/>
        <c:axPos val="l"/>
        <c:majorGridlines>
          <c:spPr>
            <a:ln w="3175" cap="flat" cmpd="sng">
              <a:solidFill>
                <a:srgbClr val="000000"/>
              </a:solidFill>
              <a:prstDash val="solid"/>
            </a:ln>
            <a:effectLst/>
          </c:spPr>
        </c:majorGridlines>
        <c:numFmt formatCode="0.00_ " sourceLinked="0"/>
        <c:majorTickMark val="in"/>
        <c:minorTickMark val="none"/>
        <c:tickLblPos val="nextTo"/>
        <c:spPr>
          <a:ln w="3175" cap="flat" cmpd="sng">
            <a:solidFill>
              <a:srgbClr val="000000"/>
            </a:solidFill>
            <a:prstDash val="solid"/>
          </a:ln>
          <a:effectLst/>
        </c:spPr>
        <c:txPr>
          <a:bodyPr vert="horz" rot="0" wrap="square"/>
          <a:lstStyle/>
          <a:p>
            <a:pPr>
              <a:defRPr lang="en-US" sz="1400" b="0" i="0" u="none" baseline="0">
                <a:solidFill>
                  <a:srgbClr val="000000"/>
                </a:solidFill>
                <a:latin typeface="ＭＳ ゴシック"/>
                <a:ea typeface="ＭＳ ゴシック"/>
                <a:cs typeface="ＭＳ ゴシック"/>
              </a:defRPr>
            </a:pPr>
            <a:endParaRPr lang="en-US"/>
          </a:p>
        </c:txPr>
        <c:crossAx val="8352109"/>
        <c:crosses val="autoZero"/>
        <c:crossBetween val="between"/>
      </c:valAx>
      <c:spPr>
        <a:solidFill>
          <a:schemeClr val="bg1"/>
        </a:solidFill>
        <a:ln w="25400">
          <a:noFill/>
        </a:ln>
        <a:effectLst/>
      </c:spPr>
    </c:plotArea>
    <c:plotVisOnly val="1"/>
    <c:dispBlanksAs val="zero"/>
    <c:showDLblsOverMax val="0"/>
  </c:chart>
  <c:spPr>
    <a:noFill/>
    <a:ln w="9525">
      <a:noFill/>
    </a:ln>
    <a:effectLst/>
  </c:spPr>
  <c:txPr>
    <a:bodyPr vert="horz" rot="0" wrap="square"/>
    <a:lstStyle/>
    <a:p>
      <a:pPr>
        <a:defRPr lang="en-US" sz="1400" b="1" i="0" u="none" baseline="0">
          <a:solidFill>
            <a:srgbClr val="000000"/>
          </a:solidFill>
          <a:latin typeface="ＭＳ ゴシック"/>
          <a:ea typeface="ＭＳ ゴシック"/>
          <a:cs typeface="ＭＳ ゴシック"/>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65"/>
          <c:y val="0.088"/>
          <c:w val="0.9035"/>
          <c:h val="0.6392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504</c:v>
                </c:pt>
                <c:pt idx="5">
                  <c:v>517</c:v>
                </c:pt>
                <c:pt idx="8">
                  <c:v>541</c:v>
                </c:pt>
                <c:pt idx="11">
                  <c:v>544</c:v>
                </c:pt>
                <c:pt idx="14">
                  <c:v>559</c:v>
                </c:pt>
              </c:numCache>
            </c:numRef>
          </c:val>
          <c:extLst>
            <c:ext xmlns:c16="http://schemas.microsoft.com/office/drawing/2014/chart" uri="{C3380CC4-5D6E-409C-BE32-E72D297353CC}">
              <c16:uniqueId val="{00000000-AB4B-4293-A389-138717660331}"/>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4B-4293-A389-138717660331}"/>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20</c:v>
                </c:pt>
                <c:pt idx="6">
                  <c:v>16</c:v>
                </c:pt>
                <c:pt idx="9">
                  <c:v>11</c:v>
                </c:pt>
                <c:pt idx="12">
                  <c:v>4</c:v>
                </c:pt>
              </c:numCache>
            </c:numRef>
          </c:val>
          <c:extLst>
            <c:ext xmlns:c16="http://schemas.microsoft.com/office/drawing/2014/chart" uri="{C3380CC4-5D6E-409C-BE32-E72D297353CC}">
              <c16:uniqueId val="{00000002-AB4B-4293-A389-1387176603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39</c:v>
                </c:pt>
                <c:pt idx="6">
                  <c:v>35</c:v>
                </c:pt>
                <c:pt idx="9">
                  <c:v>34</c:v>
                </c:pt>
                <c:pt idx="12">
                  <c:v>36</c:v>
                </c:pt>
              </c:numCache>
            </c:numRef>
          </c:val>
          <c:extLst>
            <c:ext xmlns:c16="http://schemas.microsoft.com/office/drawing/2014/chart" uri="{C3380CC4-5D6E-409C-BE32-E72D297353CC}">
              <c16:uniqueId val="{00000003-AB4B-4293-A389-138717660331}"/>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185</c:v>
                </c:pt>
                <c:pt idx="3">
                  <c:v>255</c:v>
                </c:pt>
                <c:pt idx="6">
                  <c:v>252</c:v>
                </c:pt>
                <c:pt idx="9">
                  <c:v>269</c:v>
                </c:pt>
                <c:pt idx="12">
                  <c:v>294</c:v>
                </c:pt>
              </c:numCache>
            </c:numRef>
          </c:val>
          <c:extLst>
            <c:ext xmlns:c16="http://schemas.microsoft.com/office/drawing/2014/chart" uri="{C3380CC4-5D6E-409C-BE32-E72D297353CC}">
              <c16:uniqueId val="{00000004-AB4B-4293-A389-138717660331}"/>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4B-4293-A389-138717660331}"/>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4B-4293-A389-138717660331}"/>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a:effectLst/>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525</c:v>
                </c:pt>
                <c:pt idx="3">
                  <c:v>581</c:v>
                </c:pt>
                <c:pt idx="6">
                  <c:v>594</c:v>
                </c:pt>
                <c:pt idx="9">
                  <c:v>573</c:v>
                </c:pt>
                <c:pt idx="12">
                  <c:v>607</c:v>
                </c:pt>
              </c:numCache>
            </c:numRef>
          </c:val>
          <c:extLst>
            <c:ext xmlns:c16="http://schemas.microsoft.com/office/drawing/2014/chart" uri="{C3380CC4-5D6E-409C-BE32-E72D297353CC}">
              <c16:uniqueId val="{00000007-AB4B-4293-A389-138717660331}"/>
            </c:ext>
          </c:extLst>
        </c:ser>
        <c:dLbls>
          <c:showLegendKey val="0"/>
          <c:showVal val="0"/>
          <c:showCatName val="0"/>
          <c:showSerName val="0"/>
          <c:showPercent val="0"/>
          <c:showBubbleSize val="0"/>
          <c:showLeaderLines val="0"/>
        </c:dLbls>
        <c:overlap val="100"/>
        <c:gapWidth val="100"/>
        <c:axId val="5432205"/>
        <c:axId val="48889850"/>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a:effectLst/>
          </c:spPr>
          <c:marker>
            <c:symbol val="circle"/>
            <c:size val="15"/>
            <c:spPr>
              <a:solidFill>
                <a:srgbClr val="FF0000"/>
              </a:solidFill>
              <a:ln w="6350" cap="flat" cmpd="sng">
                <a:solidFill>
                  <a:srgbClr val="FF0000"/>
                </a:solidFill>
              </a:ln>
              <a:effectLst/>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265</c:v>
                </c:pt>
                <c:pt idx="2">
                  <c:v>#N/A</c:v>
                </c:pt>
                <c:pt idx="3">
                  <c:v>#N/A</c:v>
                </c:pt>
                <c:pt idx="4">
                  <c:v>378</c:v>
                </c:pt>
                <c:pt idx="5">
                  <c:v>#N/A</c:v>
                </c:pt>
                <c:pt idx="6">
                  <c:v>#N/A</c:v>
                </c:pt>
                <c:pt idx="7">
                  <c:v>356</c:v>
                </c:pt>
                <c:pt idx="8">
                  <c:v>#N/A</c:v>
                </c:pt>
                <c:pt idx="9">
                  <c:v>#N/A</c:v>
                </c:pt>
                <c:pt idx="10">
                  <c:v>343</c:v>
                </c:pt>
                <c:pt idx="11">
                  <c:v>#N/A</c:v>
                </c:pt>
                <c:pt idx="12">
                  <c:v>#N/A</c:v>
                </c:pt>
                <c:pt idx="13">
                  <c:v>382</c:v>
                </c:pt>
                <c:pt idx="14">
                  <c:v>#N/A</c:v>
                </c:pt>
              </c:numCache>
            </c:numRef>
          </c:val>
          <c:smooth val="0"/>
          <c:extLst>
            <c:ext xmlns:c16="http://schemas.microsoft.com/office/drawing/2014/chart" uri="{C3380CC4-5D6E-409C-BE32-E72D297353CC}">
              <c16:uniqueId val="{00000008-AB4B-4293-A389-138717660331}"/>
            </c:ext>
          </c:extLst>
        </c:ser>
        <c:dLbls>
          <c:showLegendKey val="0"/>
          <c:showVal val="0"/>
          <c:showCatName val="0"/>
          <c:showSerName val="0"/>
          <c:showPercent val="0"/>
          <c:showBubbleSize val="0"/>
          <c:showLeaderLines val="0"/>
        </c:dLbls>
        <c:marker val="1"/>
        <c:axId val="5432205"/>
        <c:axId val="48889850"/>
      </c:lineChart>
      <c:catAx>
        <c:axId val="5432205"/>
        <c:scaling>
          <c:orientation val="minMax"/>
        </c:scaling>
        <c:delete val="0"/>
        <c:axPos val="b"/>
        <c:numFmt formatCode="General" sourceLinked="1"/>
        <c:majorTickMark val="none"/>
        <c:minorTickMark val="none"/>
        <c:tickLblPos val="low"/>
        <c:spPr>
          <a:ln w="3175" cap="flat" cmpd="sng">
            <a:solidFill>
              <a:srgbClr val="000000"/>
            </a:solidFill>
            <a:prstDash val="solid"/>
          </a:ln>
          <a:effectLst/>
        </c:spPr>
        <c:txPr>
          <a:bodyPr vert="wordArtVertRtl" rot="0" wrap="square"/>
          <a:lstStyle/>
          <a:p>
            <a:pPr>
              <a:defRPr lang="en-US" sz="1400" b="1" i="0" u="none" baseline="0">
                <a:solidFill>
                  <a:srgbClr val="000000"/>
                </a:solidFill>
                <a:latin typeface="ＭＳ ゴシック"/>
                <a:ea typeface="ＭＳ ゴシック"/>
                <a:cs typeface="ＭＳ ゴシック"/>
              </a:defRPr>
            </a:pPr>
            <a:endParaRPr lang="en-US"/>
          </a:p>
        </c:txPr>
        <c:crossAx val="48889850"/>
        <c:crosses val="autoZero"/>
        <c:auto val="1"/>
        <c:lblOffset val="100"/>
        <c:tickLblSkip val="1"/>
        <c:noMultiLvlLbl val="0"/>
      </c:catAx>
      <c:valAx>
        <c:axId val="48889850"/>
        <c:scaling>
          <c:orientation val="minMax"/>
        </c:scaling>
        <c:delete val="0"/>
        <c:axPos val="l"/>
        <c:majorGridlines>
          <c:spPr>
            <a:ln w="3175" cap="flat" cmpd="sng">
              <a:solidFill>
                <a:srgbClr val="000000"/>
              </a:solidFill>
              <a:prstDash val="solid"/>
            </a:ln>
            <a:effectLst/>
          </c:spPr>
        </c:majorGridlines>
        <c:numFmt formatCode="#,##0_ " sourceLinked="0"/>
        <c:majorTickMark val="in"/>
        <c:minorTickMark val="none"/>
        <c:tickLblPos val="nextTo"/>
        <c:spPr>
          <a:ln w="3175" cap="flat" cmpd="sng">
            <a:solidFill>
              <a:srgbClr val="000000"/>
            </a:solidFill>
            <a:prstDash val="solid"/>
          </a:ln>
          <a:effectLst/>
        </c:spPr>
        <c:txPr>
          <a:bodyPr vert="horz" rot="0" wrap="square"/>
          <a:lstStyle/>
          <a:p>
            <a:pPr>
              <a:defRPr lang="en-US" sz="1400" b="0" i="0" u="none" baseline="0">
                <a:solidFill>
                  <a:srgbClr val="000000"/>
                </a:solidFill>
                <a:latin typeface="ＭＳ ゴシック"/>
                <a:ea typeface="ＭＳ ゴシック"/>
                <a:cs typeface="ＭＳ ゴシック"/>
              </a:defRPr>
            </a:pPr>
            <a:endParaRPr lang="en-US"/>
          </a:p>
        </c:txPr>
        <c:crossAx val="5432205"/>
        <c:crosses val="autoZero"/>
        <c:crossBetween val="between"/>
      </c:valAx>
      <c:spPr>
        <a:solidFill>
          <a:srgbClr val="FFFFFF"/>
        </a:solidFill>
        <a:ln w="25400">
          <a:noFill/>
        </a:ln>
        <a:effectLst/>
      </c:spPr>
    </c:plotArea>
    <c:plotVisOnly val="1"/>
    <c:dispBlanksAs val="zero"/>
    <c:showDLblsOverMax val="0"/>
  </c:chart>
  <c:spPr>
    <a:noFill/>
    <a:ln w="9525">
      <a:noFill/>
    </a:ln>
    <a:effectLst/>
  </c:spPr>
  <c:txPr>
    <a:bodyPr vert="horz" rot="0" wrap="square"/>
    <a:lstStyle/>
    <a:p>
      <a:pPr>
        <a:defRPr lang="en-US" sz="1400" b="1" i="0" u="none" baseline="0">
          <a:solidFill>
            <a:srgbClr val="000000"/>
          </a:solidFill>
          <a:latin typeface="ＭＳ ゴシック"/>
          <a:ea typeface="ＭＳ ゴシック"/>
          <a:cs typeface="ＭＳ ゴシック"/>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5"/>
          <c:y val="0.08625"/>
          <c:w val="0.865"/>
          <c:h val="0.5892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6323</c:v>
                </c:pt>
                <c:pt idx="5">
                  <c:v>6120</c:v>
                </c:pt>
                <c:pt idx="8">
                  <c:v>6193</c:v>
                </c:pt>
                <c:pt idx="11">
                  <c:v>5937</c:v>
                </c:pt>
                <c:pt idx="14">
                  <c:v>5565</c:v>
                </c:pt>
              </c:numCache>
            </c:numRef>
          </c:val>
          <c:extLst>
            <c:ext xmlns:c16="http://schemas.microsoft.com/office/drawing/2014/chart" uri="{C3380CC4-5D6E-409C-BE32-E72D297353CC}">
              <c16:uniqueId val="{00000000-84CA-4D49-8496-5CA2C15DD8B1}"/>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4CA-4D49-8496-5CA2C15DD8B1}"/>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1832</c:v>
                </c:pt>
                <c:pt idx="5">
                  <c:v>1342</c:v>
                </c:pt>
                <c:pt idx="8">
                  <c:v>1423</c:v>
                </c:pt>
                <c:pt idx="11">
                  <c:v>2003</c:v>
                </c:pt>
                <c:pt idx="14">
                  <c:v>2290</c:v>
                </c:pt>
              </c:numCache>
            </c:numRef>
          </c:val>
          <c:extLst>
            <c:ext xmlns:c16="http://schemas.microsoft.com/office/drawing/2014/chart" uri="{C3380CC4-5D6E-409C-BE32-E72D297353CC}">
              <c16:uniqueId val="{00000002-84CA-4D49-8496-5CA2C15DD8B1}"/>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CA-4D49-8496-5CA2C15DD8B1}"/>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CA-4D49-8496-5CA2C15DD8B1}"/>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CA-4D49-8496-5CA2C15DD8B1}"/>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717</c:v>
                </c:pt>
                <c:pt idx="3">
                  <c:v>705</c:v>
                </c:pt>
                <c:pt idx="6">
                  <c:v>685</c:v>
                </c:pt>
                <c:pt idx="9">
                  <c:v>736</c:v>
                </c:pt>
                <c:pt idx="12">
                  <c:v>671</c:v>
                </c:pt>
              </c:numCache>
            </c:numRef>
          </c:val>
          <c:extLst>
            <c:ext xmlns:c16="http://schemas.microsoft.com/office/drawing/2014/chart" uri="{C3380CC4-5D6E-409C-BE32-E72D297353CC}">
              <c16:uniqueId val="{00000006-84CA-4D49-8496-5CA2C15DD8B1}"/>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c:v>
                </c:pt>
                <c:pt idx="3">
                  <c:v>180</c:v>
                </c:pt>
                <c:pt idx="6">
                  <c:v>235</c:v>
                </c:pt>
                <c:pt idx="9">
                  <c:v>213</c:v>
                </c:pt>
                <c:pt idx="12">
                  <c:v>185</c:v>
                </c:pt>
              </c:numCache>
            </c:numRef>
          </c:val>
          <c:extLst>
            <c:ext xmlns:c16="http://schemas.microsoft.com/office/drawing/2014/chart" uri="{C3380CC4-5D6E-409C-BE32-E72D297353CC}">
              <c16:uniqueId val="{00000007-84CA-4D49-8496-5CA2C15DD8B1}"/>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541</c:v>
                </c:pt>
                <c:pt idx="3">
                  <c:v>418</c:v>
                </c:pt>
                <c:pt idx="6">
                  <c:v>200</c:v>
                </c:pt>
                <c:pt idx="9">
                  <c:v>181</c:v>
                </c:pt>
                <c:pt idx="12">
                  <c:v>74</c:v>
                </c:pt>
              </c:numCache>
            </c:numRef>
          </c:val>
          <c:extLst>
            <c:ext xmlns:c16="http://schemas.microsoft.com/office/drawing/2014/chart" uri="{C3380CC4-5D6E-409C-BE32-E72D297353CC}">
              <c16:uniqueId val="{00000008-84CA-4D49-8496-5CA2C15DD8B1}"/>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55</c:v>
                </c:pt>
                <c:pt idx="3">
                  <c:v>43</c:v>
                </c:pt>
                <c:pt idx="6">
                  <c:v>42</c:v>
                </c:pt>
                <c:pt idx="9">
                  <c:v>38</c:v>
                </c:pt>
                <c:pt idx="12">
                  <c:v>31</c:v>
                </c:pt>
              </c:numCache>
            </c:numRef>
          </c:val>
          <c:extLst>
            <c:ext xmlns:c16="http://schemas.microsoft.com/office/drawing/2014/chart" uri="{C3380CC4-5D6E-409C-BE32-E72D297353CC}">
              <c16:uniqueId val="{00000009-84CA-4D49-8496-5CA2C15DD8B1}"/>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a:effectLst/>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4964</c:v>
                </c:pt>
                <c:pt idx="3">
                  <c:v>5181</c:v>
                </c:pt>
                <c:pt idx="6">
                  <c:v>5230</c:v>
                </c:pt>
                <c:pt idx="9">
                  <c:v>4979</c:v>
                </c:pt>
                <c:pt idx="12">
                  <c:v>4412</c:v>
                </c:pt>
              </c:numCache>
            </c:numRef>
          </c:val>
          <c:extLst>
            <c:ext xmlns:c16="http://schemas.microsoft.com/office/drawing/2014/chart" uri="{C3380CC4-5D6E-409C-BE32-E72D297353CC}">
              <c16:uniqueId val="{0000000A-84CA-4D49-8496-5CA2C15DD8B1}"/>
            </c:ext>
          </c:extLst>
        </c:ser>
        <c:dLbls>
          <c:showLegendKey val="0"/>
          <c:showVal val="0"/>
          <c:showCatName val="0"/>
          <c:showSerName val="0"/>
          <c:showPercent val="0"/>
          <c:showBubbleSize val="0"/>
          <c:showLeaderLines val="0"/>
        </c:dLbls>
        <c:overlap val="100"/>
        <c:gapWidth val="100"/>
        <c:axId val="5894231"/>
        <c:axId val="53048087"/>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a:effectLst/>
          </c:spPr>
          <c:marker>
            <c:symbol val="circle"/>
            <c:size val="15"/>
            <c:spPr>
              <a:solidFill>
                <a:srgbClr val="FF0000"/>
              </a:solidFill>
              <a:ln w="38100" cap="flat" cmpd="sng">
                <a:solidFill>
                  <a:srgbClr val="FF0000"/>
                </a:solidFill>
              </a:ln>
              <a:effectLst/>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CA-4D49-8496-5CA2C15DD8B1}"/>
            </c:ext>
          </c:extLst>
        </c:ser>
        <c:dLbls>
          <c:showLegendKey val="0"/>
          <c:showVal val="0"/>
          <c:showCatName val="0"/>
          <c:showSerName val="0"/>
          <c:showPercent val="0"/>
          <c:showBubbleSize val="0"/>
          <c:showLeaderLines val="0"/>
        </c:dLbls>
        <c:marker val="1"/>
        <c:axId val="5894231"/>
        <c:axId val="53048087"/>
      </c:lineChart>
      <c:catAx>
        <c:axId val="5894231"/>
        <c:scaling>
          <c:orientation val="minMax"/>
        </c:scaling>
        <c:delete val="0"/>
        <c:axPos val="b"/>
        <c:numFmt formatCode="General" sourceLinked="1"/>
        <c:majorTickMark val="none"/>
        <c:minorTickMark val="none"/>
        <c:tickLblPos val="low"/>
        <c:spPr>
          <a:ln w="3175" cap="flat" cmpd="sng">
            <a:solidFill>
              <a:srgbClr val="000000"/>
            </a:solidFill>
            <a:prstDash val="solid"/>
          </a:ln>
          <a:effectLst/>
        </c:spPr>
        <c:txPr>
          <a:bodyPr vert="wordArtVertRtl" rot="0" wrap="square"/>
          <a:lstStyle/>
          <a:p>
            <a:pPr>
              <a:defRPr lang="en-US" sz="1400" b="1" i="0" u="none" baseline="0">
                <a:solidFill>
                  <a:srgbClr val="000000"/>
                </a:solidFill>
                <a:latin typeface="ＭＳ ゴシック" pitchFamily="49" charset="-128"/>
                <a:ea typeface="ＭＳ ゴシック" pitchFamily="49" charset="-128"/>
              </a:defRPr>
            </a:pPr>
            <a:endParaRPr lang="en-US"/>
          </a:p>
        </c:txPr>
        <c:crossAx val="53048087"/>
        <c:crosses val="autoZero"/>
        <c:auto val="1"/>
        <c:lblOffset val="100"/>
        <c:tickLblSkip val="1"/>
        <c:noMultiLvlLbl val="0"/>
      </c:catAx>
      <c:valAx>
        <c:axId val="53048087"/>
        <c:scaling>
          <c:orientation val="minMax"/>
        </c:scaling>
        <c:delete val="0"/>
        <c:axPos val="l"/>
        <c:majorGridlines>
          <c:spPr>
            <a:ln w="3175" cap="flat" cmpd="sng">
              <a:solidFill>
                <a:srgbClr val="000000"/>
              </a:solidFill>
              <a:prstDash val="solid"/>
            </a:ln>
            <a:effectLst/>
          </c:spPr>
        </c:majorGridlines>
        <c:numFmt formatCode="#,##0_ " sourceLinked="0"/>
        <c:majorTickMark val="in"/>
        <c:minorTickMark val="none"/>
        <c:tickLblPos val="nextTo"/>
        <c:spPr>
          <a:ln w="3175" cap="flat" cmpd="sng">
            <a:solidFill>
              <a:srgbClr val="000000"/>
            </a:solidFill>
            <a:prstDash val="solid"/>
          </a:ln>
          <a:effectLst/>
        </c:spPr>
        <c:txPr>
          <a:bodyPr vert="horz" rot="0" wrap="square"/>
          <a:lstStyle/>
          <a:p>
            <a:pPr>
              <a:defRPr lang="en-US" sz="1400" b="0" i="0" u="none" baseline="0">
                <a:solidFill>
                  <a:srgbClr val="000000"/>
                </a:solidFill>
                <a:latin typeface="ＭＳ ゴシック"/>
                <a:ea typeface="ＭＳ ゴシック"/>
                <a:cs typeface="ＭＳ ゴシック"/>
              </a:defRPr>
            </a:pPr>
            <a:endParaRPr lang="en-US"/>
          </a:p>
        </c:txPr>
        <c:crossAx val="5894231"/>
        <c:crosses val="autoZero"/>
        <c:crossBetween val="between"/>
      </c:valAx>
      <c:spPr>
        <a:solidFill>
          <a:srgbClr val="FFFFFF"/>
        </a:solidFill>
        <a:ln w="25400">
          <a:noFill/>
        </a:ln>
        <a:effectLst/>
      </c:spPr>
    </c:plotArea>
    <c:plotVisOnly val="1"/>
    <c:dispBlanksAs val="zero"/>
    <c:showDLblsOverMax val="0"/>
  </c:chart>
  <c:spPr>
    <a:noFill/>
    <a:ln w="9525">
      <a:noFill/>
    </a:ln>
    <a:effectLst/>
  </c:spPr>
  <c:txPr>
    <a:bodyPr vert="horz" rot="0" wrap="square"/>
    <a:lstStyle/>
    <a:p>
      <a:pPr>
        <a:defRPr lang="en-US" sz="1400" b="0" i="0" u="none" baseline="0">
          <a:solidFill>
            <a:srgbClr val="000000"/>
          </a:solidFill>
          <a:latin typeface="ＭＳ ゴシック"/>
          <a:ea typeface="ＭＳ ゴシック"/>
          <a:cs typeface="ＭＳ ゴシック"/>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0.07775"/>
          <c:w val="0.89125"/>
          <c:h val="0.858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a:effectLst/>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480</c:v>
                </c:pt>
                <c:pt idx="1">
                  <c:v>501</c:v>
                </c:pt>
                <c:pt idx="2">
                  <c:v>527</c:v>
                </c:pt>
              </c:numCache>
            </c:numRef>
          </c:val>
          <c:extLst>
            <c:ext xmlns:c16="http://schemas.microsoft.com/office/drawing/2014/chart" uri="{C3380CC4-5D6E-409C-BE32-E72D297353CC}">
              <c16:uniqueId val="{00000000-81AB-4626-8300-FA732D311E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a:effectLst/>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115</c:v>
                </c:pt>
                <c:pt idx="1">
                  <c:v>220</c:v>
                </c:pt>
                <c:pt idx="2">
                  <c:v>205</c:v>
                </c:pt>
              </c:numCache>
            </c:numRef>
          </c:val>
          <c:extLst>
            <c:ext xmlns:c16="http://schemas.microsoft.com/office/drawing/2014/chart" uri="{C3380CC4-5D6E-409C-BE32-E72D297353CC}">
              <c16:uniqueId val="{00000001-81AB-4626-8300-FA732D311EF5}"/>
            </c:ext>
          </c:extLst>
        </c:ser>
        <c:ser>
          <c:idx val="1"/>
          <c:order val="2"/>
          <c:tx>
            <c:strRef>
              <c:f>データシート!$A$74</c:f>
              <c:strCache>
                <c:ptCount val="1"/>
                <c:pt idx="0">
                  <c:v>その他特定目的基金</c:v>
                </c:pt>
              </c:strCache>
            </c:strRef>
          </c:tx>
          <c:spPr>
            <a:solidFill>
              <a:srgbClr val="2E75B6"/>
            </a:solidFill>
            <a:ln w="6350">
              <a:noFill/>
            </a:ln>
            <a:effectLst/>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608</c:v>
                </c:pt>
                <c:pt idx="1">
                  <c:v>1077</c:v>
                </c:pt>
                <c:pt idx="2">
                  <c:v>1376</c:v>
                </c:pt>
              </c:numCache>
            </c:numRef>
          </c:val>
          <c:extLst>
            <c:ext xmlns:c16="http://schemas.microsoft.com/office/drawing/2014/chart" uri="{C3380CC4-5D6E-409C-BE32-E72D297353CC}">
              <c16:uniqueId val="{00000002-81AB-4626-8300-FA732D311EF5}"/>
            </c:ext>
          </c:extLst>
        </c:ser>
        <c:dLbls>
          <c:showLegendKey val="0"/>
          <c:showVal val="0"/>
          <c:showCatName val="0"/>
          <c:showSerName val="0"/>
          <c:showPercent val="0"/>
          <c:showBubbleSize val="0"/>
          <c:showLeaderLines val="0"/>
        </c:dLbls>
        <c:overlap val="100"/>
        <c:gapWidth val="120"/>
        <c:axId val="42520941"/>
        <c:axId val="47144157"/>
      </c:barChart>
      <c:catAx>
        <c:axId val="42520941"/>
        <c:scaling>
          <c:orientation val="minMax"/>
        </c:scaling>
        <c:delete val="0"/>
        <c:axPos val="b"/>
        <c:numFmt formatCode="General" sourceLinked="1"/>
        <c:majorTickMark val="none"/>
        <c:minorTickMark val="none"/>
        <c:tickLblPos val="low"/>
        <c:spPr>
          <a:ln w="3175" cap="flat" cmpd="sng">
            <a:solidFill>
              <a:srgbClr val="000000"/>
            </a:solidFill>
            <a:prstDash val="solid"/>
          </a:ln>
          <a:effectLst/>
        </c:spPr>
        <c:txPr>
          <a:bodyPr vert="horz" rot="0" wrap="square"/>
          <a:lstStyle/>
          <a:p>
            <a:pPr>
              <a:defRPr lang="en-US" sz="1600" b="1" i="0" u="none" baseline="0">
                <a:solidFill>
                  <a:srgbClr val="000000"/>
                </a:solidFill>
                <a:latin typeface="ＭＳ ゴシック"/>
                <a:ea typeface="ＭＳ ゴシック"/>
                <a:cs typeface="ＭＳ ゴシック"/>
              </a:defRPr>
            </a:pPr>
            <a:endParaRPr lang="en-US"/>
          </a:p>
        </c:txPr>
        <c:crossAx val="47144157"/>
        <c:crosses val="autoZero"/>
        <c:auto val="1"/>
        <c:lblOffset val="100"/>
        <c:tickLblSkip val="1"/>
        <c:noMultiLvlLbl val="0"/>
      </c:catAx>
      <c:valAx>
        <c:axId val="47144157"/>
        <c:scaling>
          <c:orientation val="minMax"/>
        </c:scaling>
        <c:delete val="0"/>
        <c:axPos val="l"/>
        <c:majorGridlines>
          <c:spPr>
            <a:ln w="3175" cap="flat" cmpd="sng">
              <a:solidFill>
                <a:srgbClr val="000000"/>
              </a:solidFill>
              <a:prstDash val="solid"/>
            </a:ln>
            <a:effectLst/>
          </c:spPr>
        </c:majorGridlines>
        <c:numFmt formatCode="#,##0;&quot;▲ &quot;#,##0" sourceLinked="0"/>
        <c:majorTickMark val="in"/>
        <c:minorTickMark val="none"/>
        <c:tickLblPos val="nextTo"/>
        <c:spPr>
          <a:ln w="3175" cap="flat" cmpd="sng">
            <a:solidFill>
              <a:srgbClr val="000000"/>
            </a:solidFill>
            <a:prstDash val="solid"/>
          </a:ln>
          <a:effectLst/>
        </c:spPr>
        <c:txPr>
          <a:bodyPr vert="horz" rot="0" wrap="square"/>
          <a:lstStyle/>
          <a:p>
            <a:pPr>
              <a:defRPr lang="en-US" sz="1600" b="0" i="0" u="none" baseline="0">
                <a:solidFill>
                  <a:srgbClr val="000000"/>
                </a:solidFill>
                <a:latin typeface="ＭＳ ゴシック"/>
                <a:ea typeface="ＭＳ ゴシック"/>
                <a:cs typeface="ＭＳ ゴシック"/>
              </a:defRPr>
            </a:pPr>
            <a:endParaRPr lang="en-US"/>
          </a:p>
        </c:txPr>
        <c:crossAx val="42520941"/>
        <c:crosses val="autoZero"/>
        <c:crossBetween val="between"/>
      </c:valAx>
      <c:spPr>
        <a:solidFill>
          <a:srgbClr val="FFFFFF"/>
        </a:solidFill>
        <a:ln w="25400">
          <a:noFill/>
        </a:ln>
        <a:effectLst/>
      </c:spPr>
    </c:plotArea>
    <c:plotVisOnly val="1"/>
    <c:dispBlanksAs val="zero"/>
    <c:showDLblsOverMax val="0"/>
  </c:chart>
  <c:spPr>
    <a:noFill/>
    <a:ln w="9525">
      <a:noFill/>
    </a:ln>
    <a:effectLst/>
  </c:spPr>
  <c:txPr>
    <a:bodyPr vert="horz" rot="0" wrap="square"/>
    <a:lstStyle/>
    <a:p>
      <a:pPr>
        <a:defRPr lang="en-US" sz="1400" b="1" i="0" u="none" baseline="0">
          <a:solidFill>
            <a:srgbClr val="000000"/>
          </a:solidFill>
          <a:latin typeface="ＭＳ ゴシック"/>
          <a:ea typeface="ＭＳ ゴシック"/>
          <a:cs typeface="ＭＳ ゴシック"/>
        </a:defRPr>
      </a:pPr>
      <a:endParaRPr lang="en-US"/>
    </a:p>
  </c:txPr>
</c:chartSpace>
</file>

<file path=xl/drawings/_rels/drawing10.xml.rels><?xml version="1.0" encoding="UTF-8" standalone="yes"?><Relationships xmlns="http://schemas.openxmlformats.org/package/2006/relationships"><Relationship Id="rId1" Type="http://schemas.openxmlformats.org/officeDocument/2006/relationships/chart" Target="../charts/chart4.xml" /></Relationships>
</file>

<file path=xl/drawings/_rels/drawing11.xml.rels><?xml version="1.0" encoding="UTF-8" standalone="yes"?><Relationships xmlns="http://schemas.openxmlformats.org/package/2006/relationships"><Relationship Id="rId1" Type="http://schemas.openxmlformats.org/officeDocument/2006/relationships/chart" Target="../charts/chart5.xml" /></Relationships>
</file>

<file path=xl/drawings/_rels/drawing12.xml.rels><?xml version="1.0" encoding="UTF-8" standalone="yes"?><Relationships xmlns="http://schemas.openxmlformats.org/package/2006/relationships"><Relationship Id="rId1" Type="http://schemas.openxmlformats.org/officeDocument/2006/relationships/chart" Target="../charts/chart6.xml" /></Relationships>
</file>

<file path=xl/drawings/_rels/drawing5.xml.rels><?xml version="1.0" encoding="UTF-8" standalone="yes"?><Relationships xmlns="http://schemas.openxmlformats.org/package/2006/relationships"><Relationship Id="rId1" Type="http://schemas.openxmlformats.org/officeDocument/2006/relationships/chart" Target="../charts/chart1.xml" /></Relationships>
</file>

<file path=xl/drawings/_rels/drawing8.xml.rels><?xml version="1.0" encoding="UTF-8" standalone="yes"?><Relationships xmlns="http://schemas.openxmlformats.org/package/2006/relationships"><Relationship Id="rId1" Type="http://schemas.openxmlformats.org/officeDocument/2006/relationships/chart" Target="../charts/chart2.xml" /></Relationships>
</file>

<file path=xl/drawings/_rels/drawing9.xml.rels><?xml version="1.0" encoding="UTF-8" standalone="yes"?><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45</xdr:col>
      <xdr:colOff>38100</xdr:colOff>
      <xdr:row>30</xdr:row>
      <xdr:rowOff>19050</xdr:rowOff>
    </xdr:from>
    <xdr:to>
      <xdr:col>47</xdr:col>
      <xdr:colOff>104775</xdr:colOff>
      <xdr:row>32</xdr:row>
      <xdr:rowOff>114300</xdr:rowOff>
    </xdr:to>
    <xdr:sp>
      <xdr:nvSpPr>
        <xdr:cNvPr id="2" name="AutoShape 1"/>
        <xdr:cNvSpPr>
          <a:spLocks noChangeArrowheads="1"/>
        </xdr:cNvSpPr>
      </xdr:nvSpPr>
      <xdr:spPr bwMode="auto">
        <a:xfrm rot="5400000">
          <a:off x="6791325" y="4591050"/>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xdr:nvSpPr>
        <xdr:cNvPr id="3" name="AutoShape 2"/>
        <xdr:cNvSpPr/>
      </xdr:nvSpPr>
      <xdr:spPr bwMode="auto">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123825</xdr:colOff>
      <xdr:row>0</xdr:row>
      <xdr:rowOff>123825</xdr:rowOff>
    </xdr:from>
    <xdr:to>
      <xdr:col>11</xdr:col>
      <xdr:colOff>695325</xdr:colOff>
      <xdr:row>4</xdr:row>
      <xdr:rowOff>76200</xdr:rowOff>
    </xdr:to>
    <xdr:sp fLocksText="0">
      <xdr:nvSpPr>
        <xdr:cNvPr id="2" name="表題ボックス"/>
        <xdr:cNvSpPr>
          <a:spLocks noChangeArrowheads="1"/>
        </xdr:cNvSpPr>
      </xdr:nvSpPr>
      <xdr:spPr bwMode="auto">
        <a:xfrm>
          <a:off x="123825" y="123825"/>
          <a:ext cx="9525000"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9</a:t>
          </a:r>
          <a:r>
            <a:rPr altLang="en-US" lang="ja-JP"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fLocksText="0">
      <xdr:nvSpPr>
        <xdr:cNvPr id="3" name="年度ボックス"/>
        <xdr:cNvSpPr>
          <a:spLocks noChangeArrowheads="1"/>
        </xdr:cNvSpPr>
      </xdr:nvSpPr>
      <xdr:spPr bwMode="auto">
        <a:xfrm>
          <a:off x="10791825" y="190500"/>
          <a:ext cx="2533650" cy="447675"/>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fLocksText="0">
      <xdr:nvSpPr>
        <xdr:cNvPr id="4" name="団体名称ボックス"/>
        <xdr:cNvSpPr>
          <a:spLocks noChangeArrowheads="1"/>
        </xdr:cNvSpPr>
      </xdr:nvSpPr>
      <xdr:spPr bwMode="auto">
        <a:xfrm>
          <a:off x="13716000" y="190500"/>
          <a:ext cx="3810000" cy="447675"/>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xdr:nvSpPr>
        <xdr:cNvPr id="5" name="Line 22"/>
        <xdr:cNvSpPr>
          <a:spLocks noChangeShapeType="1"/>
        </xdr:cNvSpPr>
      </xdr:nvSpPr>
      <xdr:spPr bwMode="auto">
        <a:xfrm>
          <a:off x="504825" y="7591425"/>
          <a:ext cx="7448550" cy="390525"/>
        </a:xfrm>
        <a:prstGeom prst="line"/>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xdr:nvSpPr>
        <xdr:cNvPr id="6" name="Rectangle 23"/>
        <xdr:cNvSpPr>
          <a:spLocks noChangeArrowheads="1"/>
        </xdr:cNvSpPr>
      </xdr:nvSpPr>
      <xdr:spPr bwMode="auto">
        <a:xfrm>
          <a:off x="2314575" y="8029575"/>
          <a:ext cx="504825" cy="295275"/>
        </a:xfrm>
        <a:prstGeom prst="rect"/>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xdr:nvSpPr>
        <xdr:cNvPr id="7" name="Rectangle 24"/>
        <xdr:cNvSpPr>
          <a:spLocks noChangeArrowheads="1"/>
        </xdr:cNvSpPr>
      </xdr:nvSpPr>
      <xdr:spPr bwMode="auto">
        <a:xfrm>
          <a:off x="2314575" y="8420100"/>
          <a:ext cx="504825" cy="295275"/>
        </a:xfrm>
        <a:prstGeom prst="rect"/>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xdr:nvSpPr>
        <xdr:cNvPr id="8" name="Rectangle 25"/>
        <xdr:cNvSpPr>
          <a:spLocks noChangeArrowheads="1"/>
        </xdr:cNvSpPr>
      </xdr:nvSpPr>
      <xdr:spPr bwMode="auto">
        <a:xfrm>
          <a:off x="2314575" y="8810625"/>
          <a:ext cx="504825" cy="295275"/>
        </a:xfrm>
        <a:prstGeom prst="rect"/>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xdr:nvSpPr>
        <xdr:cNvPr id="9" name="Rectangle 26"/>
        <xdr:cNvSpPr>
          <a:spLocks noChangeArrowheads="1"/>
        </xdr:cNvSpPr>
      </xdr:nvSpPr>
      <xdr:spPr bwMode="auto">
        <a:xfrm>
          <a:off x="2314575" y="9201150"/>
          <a:ext cx="504825" cy="295275"/>
        </a:xfrm>
        <a:prstGeom prst="rect"/>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xdr:nvSpPr>
        <xdr:cNvPr id="10" name="Rectangle 27"/>
        <xdr:cNvSpPr>
          <a:spLocks noChangeArrowheads="1"/>
        </xdr:cNvSpPr>
      </xdr:nvSpPr>
      <xdr:spPr bwMode="auto">
        <a:xfrm>
          <a:off x="2314575" y="9591675"/>
          <a:ext cx="504825" cy="295275"/>
        </a:xfrm>
        <a:prstGeom prst="rect"/>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xdr:nvSpPr>
        <xdr:cNvPr id="11" name="Rectangle 28"/>
        <xdr:cNvSpPr>
          <a:spLocks noChangeArrowheads="1"/>
        </xdr:cNvSpPr>
      </xdr:nvSpPr>
      <xdr:spPr bwMode="auto">
        <a:xfrm>
          <a:off x="2314575" y="9982200"/>
          <a:ext cx="504825" cy="295275"/>
        </a:xfrm>
        <a:prstGeom prst="rect"/>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xdr:nvSpPr>
        <xdr:cNvPr id="12" name="Rectangle 29"/>
        <xdr:cNvSpPr>
          <a:spLocks noChangeArrowheads="1"/>
        </xdr:cNvSpPr>
      </xdr:nvSpPr>
      <xdr:spPr bwMode="auto">
        <a:xfrm>
          <a:off x="2314575" y="10372725"/>
          <a:ext cx="504825" cy="295275"/>
        </a:xfrm>
        <a:prstGeom prst="rect"/>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xdr:nvSpPr>
        <xdr:cNvPr id="13" name="Rectangle 30"/>
        <xdr:cNvSpPr>
          <a:spLocks noChangeArrowheads="1"/>
        </xdr:cNvSpPr>
      </xdr:nvSpPr>
      <xdr:spPr bwMode="auto">
        <a:xfrm>
          <a:off x="2314575" y="10763250"/>
          <a:ext cx="504825" cy="295275"/>
        </a:xfrm>
        <a:prstGeom prst="rect"/>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xdr:nvSpPr>
        <xdr:cNvPr id="14" name="Line 31"/>
        <xdr:cNvSpPr>
          <a:spLocks noChangeShapeType="1"/>
        </xdr:cNvSpPr>
      </xdr:nvSpPr>
      <xdr:spPr bwMode="auto">
        <a:xfrm>
          <a:off x="2314575" y="11306175"/>
          <a:ext cx="504825" cy="0"/>
        </a:xfrm>
        <a:prstGeom prst="line"/>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xdr:nvSpPr>
        <xdr:cNvPr id="15" name="Oval 32"/>
        <xdr:cNvSpPr>
          <a:spLocks noChangeArrowheads="1"/>
        </xdr:cNvSpPr>
      </xdr:nvSpPr>
      <xdr:spPr bwMode="auto">
        <a:xfrm>
          <a:off x="2476500" y="11210925"/>
          <a:ext cx="190500" cy="190500"/>
        </a:xfrm>
        <a:prstGeom prst="ellipse"/>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xdr:nvSpPr>
        <xdr:cNvPr id="16" name="Rectangle 87"/>
        <xdr:cNvSpPr>
          <a:spLocks noChangeArrowheads="1"/>
        </xdr:cNvSpPr>
      </xdr:nvSpPr>
      <xdr:spPr bwMode="auto">
        <a:xfrm>
          <a:off x="13106400" y="7600950"/>
          <a:ext cx="4429125" cy="3905250"/>
        </a:xfrm>
        <a:prstGeom prst="rect"/>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fLocksText="0">
      <xdr:nvSpPr>
        <xdr:cNvPr id="17" name="Rectangle 88"/>
        <xdr:cNvSpPr>
          <a:spLocks noChangeArrowheads="1"/>
        </xdr:cNvSpPr>
      </xdr:nvSpPr>
      <xdr:spPr bwMode="auto">
        <a:xfrm>
          <a:off x="13106400" y="7591425"/>
          <a:ext cx="885825" cy="323850"/>
        </a:xfrm>
        <a:prstGeom prst="rect"/>
        <a:noFill/>
        <a:ln w="9525">
          <a:noFill/>
          <a:miter lim="800000"/>
        </a:ln>
      </xdr:spPr>
      <xdr:txBody>
        <a:bodyPr lIns="36576" tIns="22860" rIns="0" bIns="0" vertOverflow="clip" wrap="square" anchor="t" upright="1"/>
        <a:lstStyle/>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xdr:cNvGraphicFramePr/>
      </xdr:nvGraphicFramePr>
      <xdr:xfrm>
        <a:off x="228600" y="685800"/>
        <a:ext cx="17783175" cy="6496050"/>
      </xdr:xfrm>
      <a:graphic>
        <a:graphicData uri="http://schemas.openxmlformats.org/drawingml/2006/chart">
          <c:chart xmlns:c="http://schemas.openxmlformats.org/drawingml/2006/chart"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fLocksText="0">
      <xdr:nvSpPr>
        <xdr:cNvPr id="19" name="Rectangle 88"/>
        <xdr:cNvSpPr>
          <a:spLocks noChangeArrowheads="1"/>
        </xdr:cNvSpPr>
      </xdr:nvSpPr>
      <xdr:spPr bwMode="auto">
        <a:xfrm>
          <a:off x="314325" y="752475"/>
          <a:ext cx="1438275" cy="323850"/>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fLocksText="0">
      <xdr:nvSpPr>
        <xdr:cNvPr id="20" name="テキスト ボックス 19"/>
        <xdr:cNvSpPr txBox="1"/>
      </xdr:nvSpPr>
      <xdr:spPr>
        <a:xfrm>
          <a:off x="13230225" y="7934325"/>
          <a:ext cx="4162425" cy="340042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ja-JP" lang="ja-JP" sz="1100">
              <a:solidFill>
                <a:schemeClr val="tx1"/>
              </a:solidFill>
              <a:effectLst/>
              <a:latin typeface="+mn-lt"/>
              <a:ea typeface="+mn-ea"/>
              <a:cs typeface="+mn-cs"/>
            </a:rPr>
            <a:t>　実質公債費比率は、平成</a:t>
          </a:r>
          <a:r>
            <a:rPr altLang="ja-JP" lang="en-US" sz="1100">
              <a:solidFill>
                <a:schemeClr val="tx1"/>
              </a:solidFill>
              <a:effectLst/>
              <a:latin typeface="+mn-lt"/>
              <a:ea typeface="+mn-ea"/>
              <a:cs typeface="+mn-cs"/>
            </a:rPr>
            <a:t>19</a:t>
          </a:r>
          <a:r>
            <a:rPr altLang="ja-JP" lang="ja-JP" sz="1100">
              <a:solidFill>
                <a:schemeClr val="tx1"/>
              </a:solidFill>
              <a:effectLst/>
              <a:latin typeface="+mn-lt"/>
              <a:ea typeface="+mn-ea"/>
              <a:cs typeface="+mn-cs"/>
            </a:rPr>
            <a:t>年度をピークに連続して減少していたが、平成</a:t>
          </a:r>
          <a:r>
            <a:rPr altLang="ja-JP" lang="en-US" sz="1100">
              <a:solidFill>
                <a:schemeClr val="tx1"/>
              </a:solidFill>
              <a:effectLst/>
              <a:latin typeface="+mn-lt"/>
              <a:ea typeface="+mn-ea"/>
              <a:cs typeface="+mn-cs"/>
            </a:rPr>
            <a:t>27</a:t>
          </a:r>
          <a:r>
            <a:rPr altLang="ja-JP" lang="ja-JP" sz="1100">
              <a:solidFill>
                <a:schemeClr val="tx1"/>
              </a:solidFill>
              <a:effectLst/>
              <a:latin typeface="+mn-lt"/>
              <a:ea typeface="+mn-ea"/>
              <a:cs typeface="+mn-cs"/>
            </a:rPr>
            <a:t>年度より令和</a:t>
          </a:r>
          <a:r>
            <a:rPr altLang="ja-JP" lang="en-US" sz="1100">
              <a:solidFill>
                <a:schemeClr val="tx1"/>
              </a:solidFill>
              <a:effectLst/>
              <a:latin typeface="+mn-lt"/>
              <a:ea typeface="+mn-ea"/>
              <a:cs typeface="+mn-cs"/>
            </a:rPr>
            <a:t>3</a:t>
          </a:r>
          <a:r>
            <a:rPr altLang="ja-JP" lang="ja-JP" sz="1100">
              <a:solidFill>
                <a:schemeClr val="tx1"/>
              </a:solidFill>
              <a:effectLst/>
              <a:latin typeface="+mn-lt"/>
              <a:ea typeface="+mn-ea"/>
              <a:cs typeface="+mn-cs"/>
            </a:rPr>
            <a:t>年まで</a:t>
          </a:r>
          <a:r>
            <a:rPr altLang="ja-JP" lang="en-US" sz="1100">
              <a:solidFill>
                <a:schemeClr val="tx1"/>
              </a:solidFill>
              <a:effectLst/>
              <a:latin typeface="+mn-lt"/>
              <a:ea typeface="+mn-ea"/>
              <a:cs typeface="+mn-cs"/>
            </a:rPr>
            <a:t>7</a:t>
          </a:r>
          <a:r>
            <a:rPr altLang="ja-JP" lang="ja-JP" sz="1100">
              <a:solidFill>
                <a:schemeClr val="tx1"/>
              </a:solidFill>
              <a:effectLst/>
              <a:latin typeface="+mn-lt"/>
              <a:ea typeface="+mn-ea"/>
              <a:cs typeface="+mn-cs"/>
            </a:rPr>
            <a:t>年連続で増加に転じていた。</a:t>
          </a:r>
          <a:endParaRPr altLang="ja-JP" lang="ja-JP" sz="1400">
            <a:solidFill>
              <a:srgbClr val="000000"/>
            </a:solidFill>
            <a:effectLst/>
          </a:endParaRPr>
        </a:p>
        <a:p>
          <a:r>
            <a:rPr altLang="ja-JP" lang="ja-JP" sz="1100">
              <a:solidFill>
                <a:schemeClr val="tx1"/>
              </a:solidFill>
              <a:effectLst/>
              <a:latin typeface="+mn-lt"/>
              <a:ea typeface="+mn-ea"/>
              <a:cs typeface="+mn-cs"/>
            </a:rPr>
            <a:t>　令和</a:t>
          </a:r>
          <a:r>
            <a:rPr altLang="ja-JP" lang="en-US" sz="1100">
              <a:solidFill>
                <a:schemeClr val="tx1"/>
              </a:solidFill>
              <a:effectLst/>
              <a:latin typeface="+mn-lt"/>
              <a:ea typeface="+mn-ea"/>
              <a:cs typeface="+mn-cs"/>
            </a:rPr>
            <a:t>4</a:t>
          </a:r>
          <a:r>
            <a:rPr altLang="ja-JP" lang="ja-JP" sz="1100">
              <a:solidFill>
                <a:schemeClr val="tx1"/>
              </a:solidFill>
              <a:effectLst/>
              <a:latin typeface="+mn-lt"/>
              <a:ea typeface="+mn-ea"/>
              <a:cs typeface="+mn-cs"/>
            </a:rPr>
            <a:t>年度は減少したが、今後も、消防・防災施設建設事業や社会資本整備総合交付金事業等大型建設事業の起債償還額の増加に伴い実質公債費比率の上昇が見込まれている。</a:t>
          </a:r>
          <a:endParaRPr altLang="ja-JP" lang="ja-JP" sz="1400">
            <a:solidFill>
              <a:srgbClr val="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xdr:nvSpPr>
        <xdr:cNvPr id="21" name="Line 22"/>
        <xdr:cNvSpPr>
          <a:spLocks noChangeShapeType="1"/>
        </xdr:cNvSpPr>
      </xdr:nvSpPr>
      <xdr:spPr bwMode="auto">
        <a:xfrm>
          <a:off x="504825" y="12411075"/>
          <a:ext cx="7448550" cy="400050"/>
        </a:xfrm>
        <a:prstGeom prst="line"/>
        <a:noFill/>
        <a:ln w="19050">
          <a:solidFill>
            <a:srgbClr val="000000"/>
          </a:solidFill>
          <a:round/>
        </a:ln>
      </xdr:spPr>
    </xdr:sp>
    <xdr:clientData/>
  </xdr:twoCellAnchor>
  <xdr:twoCellAnchor>
    <xdr:from>
      <xdr:col>15</xdr:col>
      <xdr:colOff>152400</xdr:colOff>
      <xdr:row>56</xdr:row>
      <xdr:rowOff>9525</xdr:rowOff>
    </xdr:from>
    <xdr:to>
      <xdr:col>20</xdr:col>
      <xdr:colOff>227240</xdr:colOff>
      <xdr:row>59</xdr:row>
      <xdr:rowOff>382361</xdr:rowOff>
    </xdr:to>
    <xdr:sp>
      <xdr:nvSpPr>
        <xdr:cNvPr id="22" name="Rectangle 87"/>
        <xdr:cNvSpPr>
          <a:spLocks noChangeArrowheads="1"/>
        </xdr:cNvSpPr>
      </xdr:nvSpPr>
      <xdr:spPr bwMode="auto">
        <a:xfrm>
          <a:off x="13106400" y="12420600"/>
          <a:ext cx="4457700" cy="1571625"/>
        </a:xfrm>
        <a:prstGeom prst="rect"/>
        <a:solidFill>
          <a:srgbClr val="FFFFFF"/>
        </a:solidFill>
        <a:ln w="19050">
          <a:solidFill>
            <a:srgbClr val="000000"/>
          </a:solidFill>
          <a:miter lim="800000"/>
        </a:ln>
      </xdr:spPr>
    </xdr:sp>
    <xdr:clientData/>
  </xdr:twoCellAnchor>
  <xdr:twoCellAnchor>
    <xdr:from>
      <xdr:col>15</xdr:col>
      <xdr:colOff>176893</xdr:colOff>
      <xdr:row>56</xdr:row>
      <xdr:rowOff>0</xdr:rowOff>
    </xdr:from>
    <xdr:to>
      <xdr:col>16</xdr:col>
      <xdr:colOff>115661</xdr:colOff>
      <xdr:row>56</xdr:row>
      <xdr:rowOff>257175</xdr:rowOff>
    </xdr:to>
    <xdr:sp fLocksText="0">
      <xdr:nvSpPr>
        <xdr:cNvPr id="23" name="Rectangle 88"/>
        <xdr:cNvSpPr>
          <a:spLocks noChangeArrowheads="1"/>
        </xdr:cNvSpPr>
      </xdr:nvSpPr>
      <xdr:spPr bwMode="auto">
        <a:xfrm>
          <a:off x="13134975" y="12411075"/>
          <a:ext cx="819150" cy="257175"/>
        </a:xfrm>
        <a:prstGeom prst="rect"/>
        <a:noFill/>
        <a:ln w="9525">
          <a:noFill/>
          <a:miter lim="800000"/>
        </a:ln>
      </xdr:spPr>
      <xdr:txBody>
        <a:bodyPr lIns="36576" tIns="22860" rIns="0" bIns="0" vertOverflow="clip" wrap="square" anchor="t" upright="1"/>
        <a:lstStyle/>
        <a:p>
          <a:pPr algn="l" rtl="0"/>
          <a:r>
            <a:rPr altLang="en-US" lang="ja-JP" sz="1100" u="none" b="1" i="0"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fLocksText="0">
      <xdr:nvSpPr>
        <xdr:cNvPr id="24" name="テキスト ボックス 23"/>
        <xdr:cNvSpPr txBox="1"/>
      </xdr:nvSpPr>
      <xdr:spPr>
        <a:xfrm>
          <a:off x="13211175" y="12630150"/>
          <a:ext cx="4248150" cy="131445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満期一括償還地方債なし</a:t>
          </a:r>
          <a:endParaRPr altLang="ja-JP" lang="ja-JP" sz="1000">
            <a:solidFill>
              <a:srgbClr val="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238125</xdr:colOff>
      <xdr:row>3</xdr:row>
      <xdr:rowOff>161925</xdr:rowOff>
    </xdr:from>
    <xdr:to>
      <xdr:col>18</xdr:col>
      <xdr:colOff>714375</xdr:colOff>
      <xdr:row>38</xdr:row>
      <xdr:rowOff>9525</xdr:rowOff>
    </xdr:to>
    <xdr:graphicFrame>
      <xdr:nvGraphicFramePr>
        <xdr:cNvPr id="2" name="Chart 5"/>
        <xdr:cNvGraphicFramePr/>
      </xdr:nvGraphicFramePr>
      <xdr:xfrm>
        <a:off x="238125" y="733425"/>
        <a:ext cx="18002250" cy="6515100"/>
      </xdr:xfrm>
      <a:graphic>
        <a:graphicData uri="http://schemas.openxmlformats.org/drawingml/2006/chart">
          <c:chart xmlns:c="http://schemas.openxmlformats.org/drawingml/2006/chart"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xdr:nvSpPr>
        <xdr:cNvPr id="3" name="正方形/長方形 3"/>
        <xdr:cNvSpPr>
          <a:spLocks noChangeArrowheads="1"/>
        </xdr:cNvSpPr>
      </xdr:nvSpPr>
      <xdr:spPr bwMode="auto">
        <a:xfrm>
          <a:off x="12992100" y="7572375"/>
          <a:ext cx="4667250" cy="4962525"/>
        </a:xfrm>
        <a:prstGeom prst="rect"/>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xdr:nvSpPr>
        <xdr:cNvPr id="4" name="テキスト ボックス 3"/>
        <xdr:cNvSpPr txBox="1"/>
      </xdr:nvSpPr>
      <xdr:spPr>
        <a:xfrm>
          <a:off x="13049250" y="7600950"/>
          <a:ext cx="2428875" cy="676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defTabSz="914400" fontAlgn="auto" indent="0" marL="0" marR="0" hangingPunct="1" eaLnBrk="1" latinLnBrk="0">
            <a:lnSpc>
              <a:spcPct val="100000"/>
            </a:lnSpc>
            <a:spcBef>
              <a:spcPts val="0"/>
            </a:spcBef>
            <a:spcAft>
              <a:spcPts val="0"/>
            </a:spcAft>
            <a:buClrTx/>
            <a:buSzTx/>
            <a:buFontTx/>
            <a:buNone/>
          </a:pPr>
          <a:r>
            <a:rPr altLang="en-US" lang="ja-JP"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xdr:nvSpPr>
        <xdr:cNvPr id="5" name="正方形/長方形 36" descr="右上がり対角線 (太)"/>
        <xdr:cNvSpPr>
          <a:spLocks noChangeArrowheads="1"/>
        </xdr:cNvSpPr>
      </xdr:nvSpPr>
      <xdr:spPr bwMode="auto">
        <a:xfrm>
          <a:off x="2590800" y="8001000"/>
          <a:ext cx="542925" cy="257175"/>
        </a:xfrm>
        <a:prstGeom prst="rect"/>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xdr:nvSpPr>
        <xdr:cNvPr id="6" name="正方形/長方形 37" descr="右下がり対角線 (太)"/>
        <xdr:cNvSpPr>
          <a:spLocks noChangeArrowheads="1"/>
        </xdr:cNvSpPr>
      </xdr:nvSpPr>
      <xdr:spPr bwMode="auto">
        <a:xfrm>
          <a:off x="2590800" y="8353425"/>
          <a:ext cx="542925" cy="247650"/>
        </a:xfrm>
        <a:prstGeom prst="rect"/>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xdr:nvSpPr>
        <xdr:cNvPr id="7" name="正方形/長方形 38" descr="右上がり対角線 (太)"/>
        <xdr:cNvSpPr>
          <a:spLocks noChangeArrowheads="1"/>
        </xdr:cNvSpPr>
      </xdr:nvSpPr>
      <xdr:spPr bwMode="auto">
        <a:xfrm>
          <a:off x="2590800" y="8696325"/>
          <a:ext cx="542925" cy="257175"/>
        </a:xfrm>
        <a:prstGeom prst="rect"/>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xdr:nvSpPr>
        <xdr:cNvPr id="8" name="正方形/長方形 39" descr="右下がり対角線 (太)"/>
        <xdr:cNvSpPr>
          <a:spLocks noChangeArrowheads="1"/>
        </xdr:cNvSpPr>
      </xdr:nvSpPr>
      <xdr:spPr bwMode="auto">
        <a:xfrm>
          <a:off x="2590800" y="9048750"/>
          <a:ext cx="542925" cy="257175"/>
        </a:xfrm>
        <a:prstGeom prst="rect"/>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xdr:nvSpPr>
        <xdr:cNvPr id="9" name="正方形/長方形 40" descr="右上がり対角線 (太)"/>
        <xdr:cNvSpPr>
          <a:spLocks noChangeArrowheads="1"/>
        </xdr:cNvSpPr>
      </xdr:nvSpPr>
      <xdr:spPr bwMode="auto">
        <a:xfrm>
          <a:off x="2590800" y="9410700"/>
          <a:ext cx="542925" cy="247650"/>
        </a:xfrm>
        <a:prstGeom prst="rect"/>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xdr:nvSpPr>
        <xdr:cNvPr id="10" name="正方形/長方形 41" descr="右下がり対角線 (太)"/>
        <xdr:cNvSpPr>
          <a:spLocks noChangeArrowheads="1"/>
        </xdr:cNvSpPr>
      </xdr:nvSpPr>
      <xdr:spPr bwMode="auto">
        <a:xfrm>
          <a:off x="2590800" y="9763125"/>
          <a:ext cx="542925" cy="257175"/>
        </a:xfrm>
        <a:prstGeom prst="rect"/>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xdr:nvSpPr>
        <xdr:cNvPr id="11" name="正方形/長方形 42" descr="右上がり対角線 (太)"/>
        <xdr:cNvSpPr>
          <a:spLocks noChangeArrowheads="1"/>
        </xdr:cNvSpPr>
      </xdr:nvSpPr>
      <xdr:spPr bwMode="auto">
        <a:xfrm>
          <a:off x="2590800" y="10467975"/>
          <a:ext cx="542925" cy="257175"/>
        </a:xfrm>
        <a:prstGeom prst="rect"/>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xdr:nvSpPr>
        <xdr:cNvPr id="12" name="正方形/長方形 43" descr="右下がり対角線 (太)"/>
        <xdr:cNvSpPr>
          <a:spLocks noChangeArrowheads="1"/>
        </xdr:cNvSpPr>
      </xdr:nvSpPr>
      <xdr:spPr bwMode="auto">
        <a:xfrm>
          <a:off x="2590800" y="10810875"/>
          <a:ext cx="542925" cy="257175"/>
        </a:xfrm>
        <a:prstGeom prst="rect"/>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xdr:nvSpPr>
        <xdr:cNvPr id="13" name="正方形/長方形 44" descr="右上がり対角線 (太)"/>
        <xdr:cNvSpPr>
          <a:spLocks noChangeArrowheads="1"/>
        </xdr:cNvSpPr>
      </xdr:nvSpPr>
      <xdr:spPr bwMode="auto">
        <a:xfrm>
          <a:off x="2590800" y="11172825"/>
          <a:ext cx="542925" cy="247650"/>
        </a:xfrm>
        <a:prstGeom prst="rect"/>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xdr:nvSpPr>
        <xdr:cNvPr id="14" name="正方形/長方形 45" descr="右下がり対角線 (太)"/>
        <xdr:cNvSpPr>
          <a:spLocks noChangeArrowheads="1"/>
        </xdr:cNvSpPr>
      </xdr:nvSpPr>
      <xdr:spPr bwMode="auto">
        <a:xfrm>
          <a:off x="2590800" y="11525250"/>
          <a:ext cx="542925" cy="257175"/>
        </a:xfrm>
        <a:prstGeom prst="rect"/>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xdr:nvSpPr>
        <xdr:cNvPr id="15" name="正方形/長方形 46" descr="右上がり対角線 (太)"/>
        <xdr:cNvSpPr>
          <a:spLocks noChangeArrowheads="1"/>
        </xdr:cNvSpPr>
      </xdr:nvSpPr>
      <xdr:spPr bwMode="auto">
        <a:xfrm>
          <a:off x="2590800" y="11868150"/>
          <a:ext cx="542925" cy="257175"/>
        </a:xfrm>
        <a:prstGeom prst="rect"/>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xdr:nvCxnSpPr>
        <xdr:cNvPr id="16" name="直線コネクタ 20"/>
        <xdr:cNvCxnSpPr>
          <a:cxnSpLocks noChangeShapeType="1"/>
        </xdr:cNvCxnSpPr>
      </xdr:nvCxnSpPr>
      <xdr:spPr bwMode="auto">
        <a:xfrm>
          <a:off x="2619375" y="12334875"/>
          <a:ext cx="476250" cy="0"/>
        </a:xfrm>
        <a:prstGeom prst="line"/>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xdr:nvSpPr>
        <xdr:cNvPr id="17" name="Oval 182"/>
        <xdr:cNvSpPr>
          <a:spLocks noChangeArrowheads="1"/>
        </xdr:cNvSpPr>
      </xdr:nvSpPr>
      <xdr:spPr bwMode="auto">
        <a:xfrm>
          <a:off x="2771775" y="12249150"/>
          <a:ext cx="180975" cy="180975"/>
        </a:xfrm>
        <a:prstGeom prst="ellipse"/>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fLocksText="0">
      <xdr:nvSpPr>
        <xdr:cNvPr id="18" name="表題ボックス"/>
        <xdr:cNvSpPr>
          <a:spLocks noChangeArrowheads="1"/>
        </xdr:cNvSpPr>
      </xdr:nvSpPr>
      <xdr:spPr bwMode="auto">
        <a:xfrm>
          <a:off x="142875" y="142875"/>
          <a:ext cx="9229725" cy="647700"/>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10</a:t>
          </a:r>
          <a:r>
            <a:rPr altLang="en-US" lang="ja-JP"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fLocksText="0">
      <xdr:nvSpPr>
        <xdr:cNvPr id="19" name="年度ボックス"/>
        <xdr:cNvSpPr>
          <a:spLocks noChangeArrowheads="1"/>
        </xdr:cNvSpPr>
      </xdr:nvSpPr>
      <xdr:spPr bwMode="auto">
        <a:xfrm>
          <a:off x="10810875" y="238125"/>
          <a:ext cx="253365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fLocksText="0">
      <xdr:nvSpPr>
        <xdr:cNvPr id="20" name="団体名称ボックス"/>
        <xdr:cNvSpPr>
          <a:spLocks noChangeArrowheads="1"/>
        </xdr:cNvSpPr>
      </xdr:nvSpPr>
      <xdr:spPr bwMode="auto">
        <a:xfrm>
          <a:off x="13849350" y="238125"/>
          <a:ext cx="381000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xdr:nvSpPr>
        <xdr:cNvPr id="21" name="Line 22"/>
        <xdr:cNvSpPr>
          <a:spLocks noChangeShapeType="1"/>
        </xdr:cNvSpPr>
      </xdr:nvSpPr>
      <xdr:spPr bwMode="auto">
        <a:xfrm>
          <a:off x="504825" y="7591425"/>
          <a:ext cx="5972175" cy="352425"/>
        </a:xfrm>
        <a:prstGeom prst="line"/>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xdr:nvSpPr>
        <xdr:cNvPr id="22" name="テキスト ボックス 6"/>
        <xdr:cNvSpPr txBox="1">
          <a:spLocks noChangeArrowheads="1"/>
        </xdr:cNvSpPr>
      </xdr:nvSpPr>
      <xdr:spPr bwMode="auto">
        <a:xfrm>
          <a:off x="619125" y="704850"/>
          <a:ext cx="1781175" cy="381000"/>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fLocksText="0">
      <xdr:nvSpPr>
        <xdr:cNvPr id="23" name="テキスト ボックス 22"/>
        <xdr:cNvSpPr txBox="1"/>
      </xdr:nvSpPr>
      <xdr:spPr>
        <a:xfrm>
          <a:off x="13106400" y="7962900"/>
          <a:ext cx="4438650" cy="44577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ja-JP" lang="ja-JP" sz="1100">
              <a:solidFill>
                <a:schemeClr val="tx1"/>
              </a:solidFill>
              <a:effectLst/>
              <a:latin typeface="+mn-lt"/>
              <a:ea typeface="+mn-ea"/>
              <a:cs typeface="+mn-cs"/>
            </a:rPr>
            <a:t>　将来負担比率は平成</a:t>
          </a:r>
          <a:r>
            <a:rPr altLang="ja-JP" lang="en-US" sz="1100">
              <a:solidFill>
                <a:schemeClr val="tx1"/>
              </a:solidFill>
              <a:effectLst/>
              <a:latin typeface="+mn-lt"/>
              <a:ea typeface="+mn-ea"/>
              <a:cs typeface="+mn-cs"/>
            </a:rPr>
            <a:t>19</a:t>
          </a:r>
          <a:r>
            <a:rPr altLang="ja-JP" lang="ja-JP" sz="1100">
              <a:solidFill>
                <a:schemeClr val="tx1"/>
              </a:solidFill>
              <a:effectLst/>
              <a:latin typeface="+mn-lt"/>
              <a:ea typeface="+mn-ea"/>
              <a:cs typeface="+mn-cs"/>
            </a:rPr>
            <a:t>年度をピークに連続して減少し、平成</a:t>
          </a:r>
          <a:r>
            <a:rPr altLang="ja-JP" lang="en-US" sz="1100">
              <a:solidFill>
                <a:schemeClr val="tx1"/>
              </a:solidFill>
              <a:effectLst/>
              <a:latin typeface="+mn-lt"/>
              <a:ea typeface="+mn-ea"/>
              <a:cs typeface="+mn-cs"/>
            </a:rPr>
            <a:t>23</a:t>
          </a:r>
          <a:r>
            <a:rPr altLang="ja-JP" lang="ja-JP" sz="1100">
              <a:solidFill>
                <a:schemeClr val="tx1"/>
              </a:solidFill>
              <a:effectLst/>
              <a:latin typeface="+mn-lt"/>
              <a:ea typeface="+mn-ea"/>
              <a:cs typeface="+mn-cs"/>
            </a:rPr>
            <a:t>年度は、将来負担比率を充当可能財源等が上回り、数値なしとなった。</a:t>
          </a:r>
          <a:endParaRPr altLang="ja-JP" lang="ja-JP" sz="1400">
            <a:solidFill>
              <a:srgbClr val="000000"/>
            </a:solidFill>
            <a:effectLst/>
          </a:endParaRPr>
        </a:p>
        <a:p>
          <a:r>
            <a:rPr altLang="ja-JP" lang="ja-JP" sz="1100">
              <a:solidFill>
                <a:schemeClr val="tx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altLang="ja-JP" lang="en-US" sz="1100">
              <a:solidFill>
                <a:schemeClr val="tx1"/>
              </a:solidFill>
              <a:effectLst/>
              <a:latin typeface="+mn-lt"/>
              <a:ea typeface="+mn-ea"/>
              <a:cs typeface="+mn-cs"/>
            </a:rPr>
            <a:t>82.1</a:t>
          </a:r>
          <a:r>
            <a:rPr altLang="ja-JP" lang="ja-JP" sz="1100">
              <a:solidFill>
                <a:schemeClr val="tx1"/>
              </a:solidFill>
              <a:effectLst/>
              <a:latin typeface="+mn-lt"/>
              <a:ea typeface="+mn-ea"/>
              <a:cs typeface="+mn-cs"/>
            </a:rPr>
            <a:t>％、公営企業債等繰入見込額が</a:t>
          </a:r>
          <a:r>
            <a:rPr altLang="ja-JP" lang="en-US" sz="1100">
              <a:solidFill>
                <a:schemeClr val="tx1"/>
              </a:solidFill>
              <a:effectLst/>
              <a:latin typeface="+mn-lt"/>
              <a:ea typeface="+mn-ea"/>
              <a:cs typeface="+mn-cs"/>
            </a:rPr>
            <a:t>1.4</a:t>
          </a:r>
          <a:r>
            <a:rPr altLang="ja-JP" lang="ja-JP" sz="1100">
              <a:solidFill>
                <a:schemeClr val="tx1"/>
              </a:solidFill>
              <a:effectLst/>
              <a:latin typeface="+mn-lt"/>
              <a:ea typeface="+mn-ea"/>
              <a:cs typeface="+mn-cs"/>
            </a:rPr>
            <a:t>％となっており、充当可能財源等の構成は、基準財政需要額算入見込額</a:t>
          </a:r>
          <a:r>
            <a:rPr altLang="ja-JP" lang="en-US" sz="1100">
              <a:solidFill>
                <a:schemeClr val="tx1"/>
              </a:solidFill>
              <a:effectLst/>
              <a:latin typeface="+mn-lt"/>
              <a:ea typeface="+mn-ea"/>
              <a:cs typeface="+mn-cs"/>
            </a:rPr>
            <a:t>70.9</a:t>
          </a:r>
          <a:r>
            <a:rPr altLang="ja-JP" lang="ja-JP" sz="1100">
              <a:solidFill>
                <a:schemeClr val="tx1"/>
              </a:solidFill>
              <a:effectLst/>
              <a:latin typeface="+mn-lt"/>
              <a:ea typeface="+mn-ea"/>
              <a:cs typeface="+mn-cs"/>
            </a:rPr>
            <a:t>％、充当可能基金が</a:t>
          </a:r>
          <a:r>
            <a:rPr altLang="ja-JP" lang="en-US" sz="1100">
              <a:solidFill>
                <a:schemeClr val="tx1"/>
              </a:solidFill>
              <a:effectLst/>
              <a:latin typeface="+mn-lt"/>
              <a:ea typeface="+mn-ea"/>
              <a:cs typeface="+mn-cs"/>
            </a:rPr>
            <a:t>29.1</a:t>
          </a:r>
          <a:r>
            <a:rPr altLang="ja-JP" lang="ja-JP" sz="1100">
              <a:solidFill>
                <a:schemeClr val="tx1"/>
              </a:solidFill>
              <a:effectLst/>
              <a:latin typeface="+mn-lt"/>
              <a:ea typeface="+mn-ea"/>
              <a:cs typeface="+mn-cs"/>
            </a:rPr>
            <a:t>％となっている。</a:t>
          </a:r>
          <a:endParaRPr altLang="ja-JP" lang="ja-JP" sz="1400">
            <a:solidFill>
              <a:srgbClr val="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152400</xdr:colOff>
      <xdr:row>4</xdr:row>
      <xdr:rowOff>85724</xdr:rowOff>
    </xdr:from>
    <xdr:to>
      <xdr:col>8</xdr:col>
      <xdr:colOff>13607</xdr:colOff>
      <xdr:row>52</xdr:row>
      <xdr:rowOff>81643</xdr:rowOff>
    </xdr:to>
    <xdr:graphicFrame>
      <xdr:nvGraphicFramePr>
        <xdr:cNvPr id="2" name="Chart 1"/>
        <xdr:cNvGraphicFramePr/>
      </xdr:nvGraphicFramePr>
      <xdr:xfrm>
        <a:off x="152400" y="923925"/>
        <a:ext cx="13277850" cy="10429875"/>
      </xdr:xfrm>
      <a:graphic>
        <a:graphicData uri="http://schemas.openxmlformats.org/drawingml/2006/chart">
          <c:chart xmlns:c="http://schemas.openxmlformats.org/drawingml/2006/chart"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xdr:nvSpPr>
        <xdr:cNvPr id="3" name="Rectangle 2"/>
        <xdr:cNvSpPr>
          <a:spLocks noChangeArrowheads="1"/>
        </xdr:cNvSpPr>
      </xdr:nvSpPr>
      <xdr:spPr bwMode="auto">
        <a:xfrm>
          <a:off x="828675" y="12411075"/>
          <a:ext cx="695325" cy="419100"/>
        </a:xfrm>
        <a:prstGeom prst="rect"/>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xdr:nvSpPr>
        <xdr:cNvPr id="4" name="Rectangle 3"/>
        <xdr:cNvSpPr>
          <a:spLocks noChangeArrowheads="1"/>
        </xdr:cNvSpPr>
      </xdr:nvSpPr>
      <xdr:spPr bwMode="auto">
        <a:xfrm>
          <a:off x="828675" y="13754100"/>
          <a:ext cx="695325" cy="409575"/>
        </a:xfrm>
        <a:prstGeom prst="rect"/>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fLocksText="0">
      <xdr:nvSpPr>
        <xdr:cNvPr id="5" name="表題ボックス"/>
        <xdr:cNvSpPr>
          <a:spLocks noChangeArrowheads="1"/>
        </xdr:cNvSpPr>
      </xdr:nvSpPr>
      <xdr:spPr bwMode="auto">
        <a:xfrm>
          <a:off x="123825" y="123825"/>
          <a:ext cx="13439775" cy="638175"/>
        </a:xfrm>
        <a:prstGeom prst="rect"/>
        <a:noFill/>
        <a:ln w="9525">
          <a:noFill/>
          <a:miter lim="800000"/>
        </a:ln>
      </xdr:spPr>
      <xdr:txBody>
        <a:bodyPr lIns="54864" tIns="32004" rIns="0" bIns="32004" vertOverflow="clip" wrap="square" anchor="ctr" upright="1"/>
        <a:lstStyle/>
        <a:p>
          <a:pPr algn="l" rtl="0">
            <a:defRPr sz="1000"/>
          </a:pPr>
          <a:r>
            <a:rPr altLang="en-US" lang="ja-JP" sz="2800" u="none" b="1" i="0" baseline="0">
              <a:solidFill>
                <a:srgbClr val="000000"/>
              </a:solidFill>
              <a:latin typeface="ＭＳ ゴシック"/>
              <a:ea typeface="ＭＳ ゴシック"/>
            </a:rPr>
            <a:t>（</a:t>
          </a:r>
          <a:r>
            <a:rPr altLang="ja-JP" lang="en-US" sz="2800" u="none" b="1" i="0" baseline="0">
              <a:solidFill>
                <a:srgbClr val="000000"/>
              </a:solidFill>
              <a:latin typeface="ＭＳ ゴシック"/>
              <a:ea typeface="ＭＳ ゴシック"/>
            </a:rPr>
            <a:t>11</a:t>
          </a:r>
          <a:r>
            <a:rPr altLang="en-US" lang="ja-JP" sz="2800" u="none" b="1" i="0"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xdr:nvSpPr>
        <xdr:cNvPr id="6" name="Line 10"/>
        <xdr:cNvSpPr>
          <a:spLocks noChangeShapeType="1"/>
        </xdr:cNvSpPr>
      </xdr:nvSpPr>
      <xdr:spPr bwMode="auto">
        <a:xfrm>
          <a:off x="628650" y="11934825"/>
          <a:ext cx="7248525" cy="371475"/>
        </a:xfrm>
        <a:prstGeom prst="line"/>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fLocksText="0">
      <xdr:nvSpPr>
        <xdr:cNvPr id="7" name="年度ボックス"/>
        <xdr:cNvSpPr>
          <a:spLocks noChangeArrowheads="1"/>
        </xdr:cNvSpPr>
      </xdr:nvSpPr>
      <xdr:spPr bwMode="auto">
        <a:xfrm>
          <a:off x="13763625" y="161925"/>
          <a:ext cx="3990975" cy="419100"/>
        </a:xfrm>
        <a:prstGeom prst="rect"/>
        <a:noFill/>
        <a:ln w="25400">
          <a:solidFill>
            <a:srgbClr val="000000"/>
          </a:solidFill>
          <a:miter lim="800000"/>
        </a:ln>
      </xdr:spPr>
      <xdr:txBody>
        <a:bodyPr anchor="ctr"/>
        <a:lstStyle/>
        <a:p>
          <a:pPr algn="ctr"/>
          <a:r>
            <a:rPr altLang="en-US" lang="ja-JP" sz="1800" b="1">
              <a:solidFill>
                <a:schemeClr val="tx1"/>
              </a:solidFill>
              <a:latin typeface="ＭＳ ゴシック" pitchFamily="49" charset="-128"/>
              <a:ea typeface="ＭＳ ゴシック" pitchFamily="49" charset="-128"/>
            </a:rPr>
            <a:t>令和</a:t>
          </a:r>
          <a:r>
            <a:rPr altLang="ja-JP" lang="en-US" sz="1800" b="1">
              <a:solidFill>
                <a:schemeClr val="tx1"/>
              </a:solidFill>
              <a:latin typeface="ＭＳ ゴシック" pitchFamily="49" charset="-128"/>
              <a:ea typeface="ＭＳ ゴシック" pitchFamily="49" charset="-128"/>
            </a:rPr>
            <a:t>4</a:t>
          </a:r>
          <a:r>
            <a:rPr altLang="en-US" lang="ja-JP"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fLocksText="0">
      <xdr:nvSpPr>
        <xdr:cNvPr id="8" name="団体名称ボックス"/>
        <xdr:cNvSpPr>
          <a:spLocks noChangeArrowheads="1"/>
        </xdr:cNvSpPr>
      </xdr:nvSpPr>
      <xdr:spPr bwMode="auto">
        <a:xfrm>
          <a:off x="17945100" y="161925"/>
          <a:ext cx="7448550" cy="419100"/>
        </a:xfrm>
        <a:prstGeom prst="rect"/>
        <a:noFill/>
        <a:ln w="25400">
          <a:solidFill>
            <a:srgbClr val="000000"/>
          </a:solidFill>
          <a:miter lim="800000"/>
        </a:ln>
      </xdr:spPr>
      <xdr:txBody>
        <a:bodyPr anchor="ctr"/>
        <a:lstStyle/>
        <a:p>
          <a:pPr algn="ctr"/>
          <a:r>
            <a:rPr altLang="en-US" lang="ja-JP"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xdr:nvSpPr>
        <xdr:cNvPr id="9" name="テキスト ボックス 6"/>
        <xdr:cNvSpPr txBox="1">
          <a:spLocks noChangeArrowheads="1"/>
        </xdr:cNvSpPr>
      </xdr:nvSpPr>
      <xdr:spPr bwMode="auto">
        <a:xfrm>
          <a:off x="533400" y="952500"/>
          <a:ext cx="2352675" cy="485775"/>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xdr:nvSpPr>
        <xdr:cNvPr id="10" name="Rectangle 3"/>
        <xdr:cNvSpPr>
          <a:spLocks noChangeArrowheads="1"/>
        </xdr:cNvSpPr>
      </xdr:nvSpPr>
      <xdr:spPr bwMode="auto">
        <a:xfrm>
          <a:off x="828675" y="13087350"/>
          <a:ext cx="695325" cy="409575"/>
        </a:xfrm>
        <a:prstGeom prst="rect"/>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xdr:nvSpPr>
        <xdr:cNvPr id="11" name="Rectangle 6"/>
        <xdr:cNvSpPr>
          <a:spLocks noChangeArrowheads="1"/>
        </xdr:cNvSpPr>
      </xdr:nvSpPr>
      <xdr:spPr bwMode="auto">
        <a:xfrm>
          <a:off x="13763625" y="809625"/>
          <a:ext cx="11630025" cy="4333875"/>
        </a:xfrm>
        <a:prstGeom prst="rect"/>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fLocksText="0">
      <xdr:nvSpPr>
        <xdr:cNvPr id="12" name="テキスト ボックス 11"/>
        <xdr:cNvSpPr txBox="1"/>
      </xdr:nvSpPr>
      <xdr:spPr>
        <a:xfrm>
          <a:off x="13763625" y="1295400"/>
          <a:ext cx="11630025" cy="38385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・てるてる坊主のふるさと応援基金については、該当事業へ充当をしたが、積立額が上回ったため増加した。また、減債基金を取崩し繰上償還を実施したが、減債基金に</a:t>
          </a:r>
          <a:r>
            <a:rPr altLang="ja-JP" lang="en-US" sz="1100">
              <a:solidFill>
                <a:schemeClr val="tx1"/>
              </a:solidFill>
              <a:effectLst/>
              <a:latin typeface="ＭＳ ゴシック" panose="020B0609070205080204" pitchFamily="49" charset="-128"/>
              <a:ea typeface="ＭＳ ゴシック" panose="020B0609070205080204" pitchFamily="49" charset="-128"/>
              <a:cs typeface="+mn-cs"/>
            </a:rPr>
            <a:t>100</a:t>
          </a:r>
          <a:r>
            <a:rPr altLang="ja-JP" lang="ja-JP" sz="1100">
              <a:solidFill>
                <a:schemeClr val="tx1"/>
              </a:solidFill>
              <a:effectLst/>
              <a:latin typeface="ＭＳ ゴシック" panose="020B0609070205080204" pitchFamily="49" charset="-128"/>
              <a:ea typeface="ＭＳ ゴシック" panose="020B0609070205080204" pitchFamily="49" charset="-128"/>
              <a:cs typeface="+mn-cs"/>
            </a:rPr>
            <a:t>百万円、公共施設等整備基金に</a:t>
          </a:r>
          <a:r>
            <a:rPr altLang="ja-JP" lang="en-US" sz="1100">
              <a:solidFill>
                <a:schemeClr val="tx1"/>
              </a:solidFill>
              <a:effectLst/>
              <a:latin typeface="ＭＳ ゴシック" panose="020B0609070205080204" pitchFamily="49" charset="-128"/>
              <a:ea typeface="ＭＳ ゴシック" panose="020B0609070205080204" pitchFamily="49" charset="-128"/>
              <a:cs typeface="+mn-cs"/>
            </a:rPr>
            <a:t>244</a:t>
          </a:r>
          <a:r>
            <a:rPr altLang="ja-JP" lang="ja-JP" sz="1100">
              <a:solidFill>
                <a:schemeClr val="tx1"/>
              </a:solidFill>
              <a:effectLst/>
              <a:latin typeface="ＭＳ ゴシック" panose="020B0609070205080204" pitchFamily="49" charset="-128"/>
              <a:ea typeface="ＭＳ ゴシック" panose="020B0609070205080204" pitchFamily="49" charset="-128"/>
              <a:cs typeface="+mn-cs"/>
            </a:rPr>
            <a:t>百万円等を積み立てたことにより基金全体としては、</a:t>
          </a:r>
          <a:r>
            <a:rPr altLang="ja-JP" lang="en-US" sz="1100">
              <a:solidFill>
                <a:schemeClr val="tx1"/>
              </a:solidFill>
              <a:effectLst/>
              <a:latin typeface="ＭＳ ゴシック" panose="020B0609070205080204" pitchFamily="49" charset="-128"/>
              <a:ea typeface="ＭＳ ゴシック" panose="020B0609070205080204" pitchFamily="49" charset="-128"/>
              <a:cs typeface="+mn-cs"/>
            </a:rPr>
            <a:t>310</a:t>
          </a:r>
          <a:r>
            <a:rPr altLang="ja-JP" lang="ja-JP" sz="1100">
              <a:solidFill>
                <a:schemeClr val="tx1"/>
              </a:solidFill>
              <a:effectLst/>
              <a:latin typeface="ＭＳ ゴシック" panose="020B0609070205080204" pitchFamily="49" charset="-128"/>
              <a:ea typeface="ＭＳ ゴシック" panose="020B0609070205080204" pitchFamily="49" charset="-128"/>
              <a:cs typeface="+mn-cs"/>
            </a:rPr>
            <a:t>百万円増加した。</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・財政調整基金は</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5</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億円程度を保持し、その他は特定目的基金に積み立て、個々の目的に応じて取り崩しをしていく。</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・減債基金について、利率の高い町債の繰上償還の財源として活用予定。</a:t>
          </a: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fLocksText="0">
      <xdr:nvSpPr>
        <xdr:cNvPr id="13" name="Rectangle 7"/>
        <xdr:cNvSpPr>
          <a:spLocks noChangeArrowheads="1"/>
        </xdr:cNvSpPr>
      </xdr:nvSpPr>
      <xdr:spPr bwMode="auto">
        <a:xfrm>
          <a:off x="13839825" y="914400"/>
          <a:ext cx="1257300" cy="352425"/>
        </a:xfrm>
        <a:prstGeom prst="rect"/>
        <a:noFill/>
        <a:ln w="9525">
          <a:solidFill>
            <a:schemeClr val="tx1"/>
          </a:solidFill>
          <a:miter lim="800000"/>
        </a:ln>
      </xdr:spPr>
      <xdr:txBody>
        <a:bodyPr lIns="36576" tIns="22860" rIns="0" bIns="0" vertOverflow="clip" wrap="square" anchor="ctr" upright="1"/>
        <a:lstStyle/>
        <a:p>
          <a:pPr algn="ctr" rtl="0"/>
          <a:r>
            <a:rPr altLang="en-US" lang="ja-JP" sz="1500" u="none" b="1" i="0"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xdr:nvSpPr>
        <xdr:cNvPr id="14" name="Rectangle 6"/>
        <xdr:cNvSpPr>
          <a:spLocks noChangeArrowheads="1"/>
        </xdr:cNvSpPr>
      </xdr:nvSpPr>
      <xdr:spPr bwMode="auto">
        <a:xfrm>
          <a:off x="13763625" y="12458700"/>
          <a:ext cx="11630025" cy="5429250"/>
        </a:xfrm>
        <a:prstGeom prst="rect"/>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fLocksText="0">
      <xdr:nvSpPr>
        <xdr:cNvPr id="15" name="テキスト ボックス 14"/>
        <xdr:cNvSpPr txBox="1"/>
      </xdr:nvSpPr>
      <xdr:spPr>
        <a:xfrm>
          <a:off x="13763625" y="12925425"/>
          <a:ext cx="11630025" cy="495300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ja-JP" 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endParaRPr altLang="ja-JP" lang="ja-JP" sz="1200">
            <a:solidFill>
              <a:srgbClr val="000000"/>
            </a:solidFill>
            <a:effectLst/>
            <a:latin typeface="ＭＳ ゴシック" panose="020B0609070205080204" pitchFamily="49" charset="-128"/>
            <a:ea typeface="ＭＳ ゴシック" panose="020B0609070205080204" pitchFamily="49" charset="-128"/>
          </a:endParaRPr>
        </a:p>
        <a:p>
          <a:r>
            <a:rPr altLang="ja-JP" lang="ja-JP" sz="1200">
              <a:solidFill>
                <a:schemeClr val="tx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endParaRPr altLang="ja-JP" lang="ja-JP" sz="1200">
            <a:solidFill>
              <a:srgbClr val="000000"/>
            </a:solidFill>
            <a:effectLst/>
            <a:latin typeface="ＭＳ ゴシック" panose="020B0609070205080204" pitchFamily="49" charset="-128"/>
            <a:ea typeface="ＭＳ ゴシック" panose="020B0609070205080204" pitchFamily="49" charset="-128"/>
          </a:endParaRPr>
        </a:p>
        <a:p>
          <a:r>
            <a:rPr altLang="ja-JP" lang="ja-JP" sz="1200">
              <a:solidFill>
                <a:schemeClr val="tx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endParaRPr altLang="ja-JP" lang="ja-JP" sz="1200">
            <a:solidFill>
              <a:srgbClr val="000000"/>
            </a:solidFill>
            <a:effectLst/>
            <a:latin typeface="ＭＳ ゴシック" panose="020B0609070205080204" pitchFamily="49" charset="-128"/>
            <a:ea typeface="ＭＳ ゴシック" panose="020B0609070205080204" pitchFamily="49" charset="-128"/>
          </a:endParaRPr>
        </a:p>
        <a:p>
          <a:r>
            <a:rPr altLang="ja-JP" lang="ja-JP" sz="1200">
              <a:solidFill>
                <a:schemeClr val="tx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endParaRPr altLang="ja-JP" lang="ja-JP" sz="1200">
            <a:solidFill>
              <a:srgbClr val="000000"/>
            </a:solidFill>
            <a:effectLst/>
            <a:latin typeface="ＭＳ ゴシック" panose="020B0609070205080204" pitchFamily="49" charset="-128"/>
            <a:ea typeface="ＭＳ ゴシック" panose="020B0609070205080204" pitchFamily="49" charset="-128"/>
          </a:endParaRPr>
        </a:p>
        <a:p>
          <a:r>
            <a:rPr altLang="ja-JP" lang="ja-JP" sz="1200">
              <a:solidFill>
                <a:schemeClr val="tx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endParaRPr altLang="ja-JP" lang="ja-JP" sz="1200">
            <a:solidFill>
              <a:srgbClr val="000000"/>
            </a:solidFill>
            <a:effectLst/>
            <a:latin typeface="ＭＳ ゴシック" panose="020B0609070205080204" pitchFamily="49" charset="-128"/>
            <a:ea typeface="ＭＳ ゴシック" panose="020B0609070205080204" pitchFamily="49" charset="-128"/>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・土地開発基金については変動なし。</a:t>
          </a: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・福祉基金には</a:t>
          </a:r>
          <a:r>
            <a:rPr altLang="ja-JP" lang="en-US" sz="1200">
              <a:solidFill>
                <a:schemeClr val="tx1"/>
              </a:solidFill>
              <a:effectLst/>
              <a:latin typeface="ＭＳ ゴシック" panose="020B0609070205080204" pitchFamily="49" charset="-128"/>
              <a:ea typeface="ＭＳ ゴシック" panose="020B0609070205080204" pitchFamily="49" charset="-128"/>
              <a:cs typeface="+mn-cs"/>
            </a:rPr>
            <a:t>3</a:t>
          </a:r>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百万円を積み立てたため増加。</a:t>
          </a: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・公共施設等整備基金については取崩を行わず、</a:t>
          </a:r>
          <a:r>
            <a:rPr altLang="ja-JP" lang="en-US" sz="1200">
              <a:solidFill>
                <a:schemeClr val="tx1"/>
              </a:solidFill>
              <a:effectLst/>
              <a:latin typeface="ＭＳ ゴシック" panose="020B0609070205080204" pitchFamily="49" charset="-128"/>
              <a:ea typeface="ＭＳ ゴシック" panose="020B0609070205080204" pitchFamily="49" charset="-128"/>
              <a:cs typeface="+mn-cs"/>
            </a:rPr>
            <a:t>244</a:t>
          </a:r>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百万円を積立てたため増加。</a:t>
          </a: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・てるてる坊主のふるさと応援基金については、該当事業へ充当を行ったが、ふるさと納税の収入を基金として積立したため増額。</a:t>
          </a: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・森林環境譲与税は積み立てにより増加、新型コロナウイルス感染症対策利子補給基金は取崩しにより減少。</a:t>
          </a: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・てるてる坊主基金については、取崩による減。</a:t>
          </a:r>
          <a:endParaRPr altLang="ja-JP" 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altLang="en-US" lang="ja-JP" sz="1200">
              <a:solidFill>
                <a:schemeClr val="tx1"/>
              </a:solidFill>
              <a:effectLst/>
              <a:latin typeface="ＭＳ ゴシック" panose="020B0609070205080204" pitchFamily="49" charset="-128"/>
              <a:ea typeface="ＭＳ ゴシック" panose="020B0609070205080204" pitchFamily="49" charset="-128"/>
              <a:cs typeface="+mn-cs"/>
            </a:rPr>
            <a:t>・特に公共施設等整備基金については、目的にそった事業に充当予定である。</a:t>
          </a: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fLocksText="0">
      <xdr:nvSpPr>
        <xdr:cNvPr id="16" name="Rectangle 7"/>
        <xdr:cNvSpPr>
          <a:spLocks noChangeArrowheads="1"/>
        </xdr:cNvSpPr>
      </xdr:nvSpPr>
      <xdr:spPr bwMode="auto">
        <a:xfrm>
          <a:off x="13839825" y="12563475"/>
          <a:ext cx="2514600" cy="333375"/>
        </a:xfrm>
        <a:prstGeom prst="rect"/>
        <a:noFill/>
        <a:ln w="9525">
          <a:solidFill>
            <a:schemeClr val="tx1"/>
          </a:solidFill>
          <a:miter lim="800000"/>
        </a:ln>
      </xdr:spPr>
      <xdr:txBody>
        <a:bodyPr lIns="36576" tIns="22860" rIns="0" bIns="0" vertOverflow="clip" wrap="square" anchor="ctr" upright="1"/>
        <a:lstStyle/>
        <a:p>
          <a:pPr algn="ctr" rtl="0"/>
          <a:r>
            <a:rPr altLang="en-US" lang="ja-JP" sz="1500" u="none" b="1" i="0"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xdr:nvSpPr>
        <xdr:cNvPr id="17" name="Rectangle 6"/>
        <xdr:cNvSpPr>
          <a:spLocks noChangeArrowheads="1"/>
        </xdr:cNvSpPr>
      </xdr:nvSpPr>
      <xdr:spPr bwMode="auto">
        <a:xfrm>
          <a:off x="13763625" y="5276850"/>
          <a:ext cx="11630025" cy="3448050"/>
        </a:xfrm>
        <a:prstGeom prst="rect"/>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fLocksText="0">
      <xdr:nvSpPr>
        <xdr:cNvPr id="18" name="テキスト ボックス 17"/>
        <xdr:cNvSpPr txBox="1"/>
      </xdr:nvSpPr>
      <xdr:spPr>
        <a:xfrm>
          <a:off x="13763625" y="5753100"/>
          <a:ext cx="11630025" cy="2962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・決算剰余金を積み立てたことによる増。</a:t>
          </a: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・災害や有事に備えて、</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5</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億円程度を保持。</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fLocksText="0">
      <xdr:nvSpPr>
        <xdr:cNvPr id="19" name="Rectangle 7"/>
        <xdr:cNvSpPr>
          <a:spLocks noChangeArrowheads="1"/>
        </xdr:cNvSpPr>
      </xdr:nvSpPr>
      <xdr:spPr bwMode="auto">
        <a:xfrm>
          <a:off x="13839825" y="5372100"/>
          <a:ext cx="2047875" cy="342900"/>
        </a:xfrm>
        <a:prstGeom prst="rect"/>
        <a:noFill/>
        <a:ln w="9525">
          <a:solidFill>
            <a:schemeClr val="tx1"/>
          </a:solidFill>
          <a:miter lim="800000"/>
        </a:ln>
      </xdr:spPr>
      <xdr:txBody>
        <a:bodyPr lIns="36576" tIns="22860" rIns="0" bIns="0" vertOverflow="clip" wrap="square" anchor="ctr" upright="1"/>
        <a:lstStyle/>
        <a:p>
          <a:pPr algn="ctr" rtl="0"/>
          <a:r>
            <a:rPr altLang="en-US" lang="ja-JP" sz="1500" u="none" b="1" i="0"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xdr:nvSpPr>
        <xdr:cNvPr id="20" name="Rectangle 6"/>
        <xdr:cNvSpPr>
          <a:spLocks noChangeArrowheads="1"/>
        </xdr:cNvSpPr>
      </xdr:nvSpPr>
      <xdr:spPr bwMode="auto">
        <a:xfrm>
          <a:off x="13763625" y="8877300"/>
          <a:ext cx="11630025" cy="3448050"/>
        </a:xfrm>
        <a:prstGeom prst="rect"/>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fLocksText="0">
      <xdr:nvSpPr>
        <xdr:cNvPr id="21" name="テキスト ボックス 20"/>
        <xdr:cNvSpPr txBox="1"/>
      </xdr:nvSpPr>
      <xdr:spPr>
        <a:xfrm>
          <a:off x="13763625" y="9353550"/>
          <a:ext cx="11630025" cy="29527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a:t>
          </a:r>
          <a:r>
            <a:rPr altLang="ja-JP" lang="en-US" sz="1100">
              <a:solidFill>
                <a:schemeClr val="tx1"/>
              </a:solidFill>
              <a:effectLst/>
              <a:latin typeface="+mn-lt"/>
              <a:ea typeface="+mn-ea"/>
              <a:cs typeface="+mn-cs"/>
            </a:rPr>
            <a:t>100</a:t>
          </a:r>
          <a:r>
            <a:rPr altLang="ja-JP" lang="ja-JP" sz="1100">
              <a:solidFill>
                <a:schemeClr val="tx1"/>
              </a:solidFill>
              <a:effectLst/>
              <a:latin typeface="+mn-lt"/>
              <a:ea typeface="+mn-ea"/>
              <a:cs typeface="+mn-cs"/>
            </a:rPr>
            <a:t>百万円を積み立て、</a:t>
          </a:r>
          <a:r>
            <a:rPr altLang="ja-JP" lang="en-US" sz="1100">
              <a:solidFill>
                <a:schemeClr val="tx1"/>
              </a:solidFill>
              <a:effectLst/>
              <a:latin typeface="+mn-lt"/>
              <a:ea typeface="+mn-ea"/>
              <a:cs typeface="+mn-cs"/>
            </a:rPr>
            <a:t>115</a:t>
          </a:r>
          <a:r>
            <a:rPr altLang="ja-JP" lang="ja-JP" sz="1100">
              <a:solidFill>
                <a:schemeClr val="tx1"/>
              </a:solidFill>
              <a:effectLst/>
              <a:latin typeface="+mn-lt"/>
              <a:ea typeface="+mn-ea"/>
              <a:cs typeface="+mn-cs"/>
            </a:rPr>
            <a:t>百万円を繰上償還の財源としたため減。</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・利率の高い町債の繰上償還の財源として活用予定。</a:t>
          </a: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fLocksText="0">
      <xdr:nvSpPr>
        <xdr:cNvPr id="22" name="Rectangle 7"/>
        <xdr:cNvSpPr>
          <a:spLocks noChangeArrowheads="1"/>
        </xdr:cNvSpPr>
      </xdr:nvSpPr>
      <xdr:spPr bwMode="auto">
        <a:xfrm>
          <a:off x="13839825" y="8972550"/>
          <a:ext cx="1257300" cy="342900"/>
        </a:xfrm>
        <a:prstGeom prst="rect"/>
        <a:noFill/>
        <a:ln w="9525">
          <a:solidFill>
            <a:schemeClr val="tx1"/>
          </a:solidFill>
          <a:miter lim="800000"/>
        </a:ln>
      </xdr:spPr>
      <xdr:txBody>
        <a:bodyPr lIns="36576" tIns="22860" rIns="0" bIns="0" vertOverflow="clip" wrap="square" anchor="ctr" upright="1"/>
        <a:lstStyle/>
        <a:p>
          <a:pPr algn="ctr" rtl="0"/>
          <a:r>
            <a:rPr altLang="en-US" lang="ja-JP" sz="1500" u="none" b="1" i="0"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95250</xdr:colOff>
      <xdr:row>2</xdr:row>
      <xdr:rowOff>76200</xdr:rowOff>
    </xdr:from>
    <xdr:to>
      <xdr:col>64</xdr:col>
      <xdr:colOff>12700</xdr:colOff>
      <xdr:row>6</xdr:row>
      <xdr:rowOff>25400</xdr:rowOff>
    </xdr:to>
    <xdr:sp fLocksText="0">
      <xdr:nvSpPr>
        <xdr:cNvPr id="2" name="正方形/長方形 1"/>
        <xdr:cNvSpPr/>
      </xdr:nvSpPr>
      <xdr:spPr>
        <a:xfrm>
          <a:off x="723900" y="419100"/>
          <a:ext cx="1269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3</a:t>
          </a:r>
          <a:r>
            <a:rPr altLang="en-US" lang="ja-JP"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altLang="ja-JP" lang="en-US" sz="3200" b="1">
              <a:solidFill>
                <a:srgbClr val="000000"/>
              </a:solidFill>
              <a:latin typeface="ＭＳ Ｐゴシック" panose="020B0600070205080204" pitchFamily="50" charset="-128"/>
              <a:ea typeface="ＭＳ Ｐゴシック" panose="020B0600070205080204" pitchFamily="50" charset="-128"/>
            </a:rPr>
            <a:t>(</a:t>
          </a:r>
          <a:r>
            <a:rPr altLang="en-US" lang="ja-JP" sz="3200" b="1">
              <a:solidFill>
                <a:srgbClr val="000000"/>
              </a:solidFill>
              <a:latin typeface="ＭＳ Ｐゴシック" panose="020B0600070205080204" pitchFamily="50" charset="-128"/>
              <a:ea typeface="ＭＳ Ｐゴシック" panose="020B0600070205080204" pitchFamily="50" charset="-128"/>
            </a:rPr>
            <a:t>普通会計決算</a:t>
          </a:r>
          <a:r>
            <a:rPr altLang="ja-JP" lang="en-US" sz="3200" b="1">
              <a:solidFill>
                <a:srgbClr val="000000"/>
              </a:solidFill>
              <a:latin typeface="ＭＳ Ｐゴシック" panose="020B0600070205080204" pitchFamily="50" charset="-128"/>
              <a:ea typeface="ＭＳ Ｐゴシック" panose="020B0600070205080204" pitchFamily="50" charset="-128"/>
            </a:rPr>
            <a:t>)</a:t>
          </a:r>
          <a:endParaRPr altLang="en-US" lang="ja-JP"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fLocksText="0">
      <xdr:nvSpPr>
        <xdr:cNvPr id="3" name="正方形/長方形 2"/>
        <xdr:cNvSpPr/>
      </xdr:nvSpPr>
      <xdr:spPr>
        <a:xfrm>
          <a:off x="20193000" y="409575"/>
          <a:ext cx="393382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fLocksText="0">
      <xdr:nvSpPr>
        <xdr:cNvPr id="4" name="正方形/長方形 3"/>
        <xdr:cNvSpPr/>
      </xdr:nvSpPr>
      <xdr:spPr>
        <a:xfrm>
          <a:off x="20221575" y="428625"/>
          <a:ext cx="3886200"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fLocksText="0">
      <xdr:nvSpPr>
        <xdr:cNvPr id="5" name="正方形/長方形 4"/>
        <xdr:cNvSpPr/>
      </xdr:nvSpPr>
      <xdr:spPr>
        <a:xfrm>
          <a:off x="20240625" y="457200"/>
          <a:ext cx="3829050"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fLocksText="0">
      <xdr:nvSpPr>
        <xdr:cNvPr id="6" name="正方形/長方形 5"/>
        <xdr:cNvSpPr/>
      </xdr:nvSpPr>
      <xdr:spPr>
        <a:xfrm>
          <a:off x="17402175" y="409575"/>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fLocksText="0">
      <xdr:nvSpPr>
        <xdr:cNvPr id="7" name="正方形/長方形 6"/>
        <xdr:cNvSpPr/>
      </xdr:nvSpPr>
      <xdr:spPr>
        <a:xfrm>
          <a:off x="17421225" y="42862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fLocksText="0">
      <xdr:nvSpPr>
        <xdr:cNvPr id="8" name="正方形/長方形 7"/>
        <xdr:cNvSpPr/>
      </xdr:nvSpPr>
      <xdr:spPr>
        <a:xfrm>
          <a:off x="17449800" y="457200"/>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fLocksText="0">
      <xdr:nvSpPr>
        <xdr:cNvPr id="9" name="正方形/長方形 8"/>
        <xdr:cNvSpPr/>
      </xdr:nvSpPr>
      <xdr:spPr>
        <a:xfrm>
          <a:off x="828675" y="1209675"/>
          <a:ext cx="9648825" cy="17621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fLocksText="0">
      <xdr:nvSpPr>
        <xdr:cNvPr id="10" name="正方形/長方形 9"/>
        <xdr:cNvSpPr/>
      </xdr:nvSpPr>
      <xdr:spPr>
        <a:xfrm>
          <a:off x="952500" y="1238250"/>
          <a:ext cx="140017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fLocksText="0">
      <xdr:nvSpPr>
        <xdr:cNvPr id="11" name="正方形/長方形 10"/>
        <xdr:cNvSpPr/>
      </xdr:nvSpPr>
      <xdr:spPr>
        <a:xfrm>
          <a:off x="2286000" y="1238250"/>
          <a:ext cx="126682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fLocksText="0">
      <xdr:nvSpPr>
        <xdr:cNvPr id="12" name="正方形/長方形 11"/>
        <xdr:cNvSpPr/>
      </xdr:nvSpPr>
      <xdr:spPr>
        <a:xfrm>
          <a:off x="3619500" y="1238250"/>
          <a:ext cx="1524000"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fLocksText="0">
      <xdr:nvSpPr>
        <xdr:cNvPr id="13" name="正方形/長方形 12"/>
        <xdr:cNvSpPr/>
      </xdr:nvSpPr>
      <xdr:spPr>
        <a:xfrm>
          <a:off x="5143500" y="1257300"/>
          <a:ext cx="202882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fLocksText="0">
      <xdr:nvSpPr>
        <xdr:cNvPr id="14" name="正方形/長方形 13"/>
        <xdr:cNvSpPr/>
      </xdr:nvSpPr>
      <xdr:spPr>
        <a:xfrm>
          <a:off x="7172325" y="1257300"/>
          <a:ext cx="126682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
-
12.1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fLocksText="0">
      <xdr:nvSpPr>
        <xdr:cNvPr id="15" name="正方形/長方形 14"/>
        <xdr:cNvSpPr/>
      </xdr:nvSpPr>
      <xdr:spPr>
        <a:xfrm>
          <a:off x="8505825" y="1257300"/>
          <a:ext cx="63817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fLocksText="0">
      <xdr:nvSpPr>
        <xdr:cNvPr id="16" name="正方形/長方形 15"/>
        <xdr:cNvSpPr/>
      </xdr:nvSpPr>
      <xdr:spPr>
        <a:xfrm>
          <a:off x="5143500" y="2095500"/>
          <a:ext cx="2028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fLocksText="0">
      <xdr:nvSpPr>
        <xdr:cNvPr id="17" name="正方形/長方形 16"/>
        <xdr:cNvSpPr/>
      </xdr:nvSpPr>
      <xdr:spPr>
        <a:xfrm>
          <a:off x="7239000" y="2095500"/>
          <a:ext cx="3429000"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Ⅱ</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fLocksText="0">
      <xdr:nvSpPr>
        <xdr:cNvPr id="18" name="角丸四角形 17"/>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fLocksText="0">
      <xdr:nvSpPr>
        <xdr:cNvPr id="19" name="正方形/長方形 18"/>
        <xdr:cNvSpPr/>
      </xdr:nvSpPr>
      <xdr:spPr>
        <a:xfrm>
          <a:off x="10953750" y="1266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fLocksText="0">
      <xdr:nvSpPr>
        <xdr:cNvPr id="20" name="正方形/長方形 19"/>
        <xdr:cNvSpPr/>
      </xdr:nvSpPr>
      <xdr:spPr>
        <a:xfrm>
          <a:off x="10953750" y="15335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fLocksText="0">
      <xdr:nvSpPr>
        <xdr:cNvPr id="21" name="正方形/長方形 20"/>
        <xdr:cNvSpPr/>
      </xdr:nvSpPr>
      <xdr:spPr>
        <a:xfrm>
          <a:off x="10953750" y="1866900"/>
          <a:ext cx="126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xdr:nvCxnSpPr>
        <xdr:cNvPr id="22" name="直線コネクタ 21"/>
        <xdr:cNvCxnSpPr/>
      </xdr:nvCxnSpPr>
      <xdr:spPr>
        <a:xfrm>
          <a:off x="10791825" y="1362075"/>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xdr:nvCxnSpPr>
        <xdr:cNvPr id="23" name="直線コネクタ 22"/>
        <xdr:cNvCxnSpPr/>
      </xdr:nvCxnSpPr>
      <xdr:spPr>
        <a:xfrm>
          <a:off x="10877550" y="18383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xdr:nvCxnSpPr>
        <xdr:cNvPr id="24" name="直線コネクタ 23"/>
        <xdr:cNvCxnSpPr/>
      </xdr:nvCxnSpPr>
      <xdr:spPr>
        <a:xfrm>
          <a:off x="10791825" y="18383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xdr:nvCxnSpPr>
        <xdr:cNvPr id="25" name="直線コネクタ 24"/>
        <xdr:cNvCxnSpPr/>
      </xdr:nvCxnSpPr>
      <xdr:spPr>
        <a:xfrm flipV="1">
          <a:off x="10877550" y="207645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xdr:nvCxnSpPr>
        <xdr:cNvPr id="26" name="直線コネクタ 25"/>
        <xdr:cNvCxnSpPr/>
      </xdr:nvCxnSpPr>
      <xdr:spPr>
        <a:xfrm>
          <a:off x="10791825" y="22193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fLocksText="0">
      <xdr:nvSpPr>
        <xdr:cNvPr id="27" name="楕円 26"/>
        <xdr:cNvSpPr/>
      </xdr:nvSpPr>
      <xdr:spPr>
        <a:xfrm>
          <a:off x="10829925" y="1304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fLocksText="0">
      <xdr:nvSpPr>
        <xdr:cNvPr id="28" name="フローチャート: 判断 27"/>
        <xdr:cNvSpPr/>
      </xdr:nvSpPr>
      <xdr:spPr>
        <a:xfrm>
          <a:off x="10829925" y="1571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133350</xdr:colOff>
      <xdr:row>17</xdr:row>
      <xdr:rowOff>95250</xdr:rowOff>
    </xdr:from>
    <xdr:ext cx="8810625" cy="257175"/>
    <xdr:sp>
      <xdr:nvSpPr>
        <xdr:cNvPr id="29" name="テキスト ボックス 28"/>
        <xdr:cNvSpPr txBox="1"/>
      </xdr:nvSpPr>
      <xdr:spPr>
        <a:xfrm>
          <a:off x="762000" y="3009900"/>
          <a:ext cx="88106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191625" cy="257175"/>
    <xdr:sp>
      <xdr:nvSpPr>
        <xdr:cNvPr id="30" name="テキスト ボックス 29"/>
        <xdr:cNvSpPr txBox="1"/>
      </xdr:nvSpPr>
      <xdr:spPr>
        <a:xfrm>
          <a:off x="762000" y="3267075"/>
          <a:ext cx="91916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令和</a:t>
          </a:r>
          <a:r>
            <a:rPr altLang="ja-JP" lang="en-US" sz="1000">
              <a:solidFill>
                <a:srgbClr val="000000"/>
              </a:solidFill>
              <a:latin typeface="ＭＳ Ｐゴシック" panose="020B0600070205080204" pitchFamily="50" charset="-128"/>
              <a:ea typeface="ＭＳ Ｐゴシック" panose="020B0600070205080204" pitchFamily="50" charset="-128"/>
            </a:rPr>
            <a:t>5</a:t>
          </a:r>
          <a:r>
            <a:rPr altLang="en-US" lang="ja-JP"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xdr:nvSpPr>
        <xdr:cNvPr id="31" name="テキスト ボックス 30"/>
        <xdr:cNvSpPr txBox="1"/>
      </xdr:nvSpPr>
      <xdr:spPr>
        <a:xfrm>
          <a:off x="762000" y="3514725"/>
          <a:ext cx="57626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xdr:nvSpPr>
        <xdr:cNvPr id="32" name="テキスト ボックス 31"/>
        <xdr:cNvSpPr txBox="1"/>
      </xdr:nvSpPr>
      <xdr:spPr>
        <a:xfrm>
          <a:off x="762000" y="3771900"/>
          <a:ext cx="87249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xdr:nvSpPr>
        <xdr:cNvPr id="33" name="テキスト ボックス 32"/>
        <xdr:cNvSpPr txBox="1"/>
      </xdr:nvSpPr>
      <xdr:spPr>
        <a:xfrm>
          <a:off x="762000" y="4029075"/>
          <a:ext cx="5962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143875" cy="257175"/>
    <xdr:sp>
      <xdr:nvSpPr>
        <xdr:cNvPr id="34" name="テキスト ボックス 33"/>
        <xdr:cNvSpPr txBox="1"/>
      </xdr:nvSpPr>
      <xdr:spPr>
        <a:xfrm>
          <a:off x="762000" y="4276725"/>
          <a:ext cx="81438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63000" cy="428625"/>
    <xdr:sp>
      <xdr:nvSpPr>
        <xdr:cNvPr id="35" name="テキスト ボックス 34"/>
        <xdr:cNvSpPr txBox="1"/>
      </xdr:nvSpPr>
      <xdr:spPr>
        <a:xfrm>
          <a:off x="762000" y="4533900"/>
          <a:ext cx="8763000" cy="42862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「定員管理の状況」の「人口</a:t>
          </a:r>
          <a:r>
            <a:rPr altLang="ja-JP" lang="en-US" sz="1000">
              <a:solidFill>
                <a:srgbClr val="000000"/>
              </a:solidFill>
              <a:latin typeface="ＭＳ Ｐゴシック" panose="020B0600070205080204" pitchFamily="50" charset="-128"/>
              <a:ea typeface="ＭＳ Ｐゴシック" panose="020B0600070205080204" pitchFamily="50" charset="-128"/>
            </a:rPr>
            <a:t>1,000</a:t>
          </a:r>
          <a:r>
            <a:rPr altLang="en-US" lang="ja-JP"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の</a:t>
          </a:r>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ラスパイレス指数</a:t>
          </a:r>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fLocksText="0">
      <xdr:nvSpPr>
        <xdr:cNvPr id="36" name="正方形/長方形 35"/>
        <xdr:cNvSpPr/>
      </xdr:nvSpPr>
      <xdr:spPr>
        <a:xfrm>
          <a:off x="762000" y="501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xdr:nvSpPr>
        <xdr:cNvPr id="37" name="テキスト ボックス 36"/>
        <xdr:cNvSpPr txBox="1"/>
      </xdr:nvSpPr>
      <xdr:spPr>
        <a:xfrm>
          <a:off x="1771650" y="5381625"/>
          <a:ext cx="1276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xdr:nvSpPr>
        <xdr:cNvPr id="38" name="テキスト ボックス 37"/>
        <xdr:cNvSpPr txBox="1"/>
      </xdr:nvSpPr>
      <xdr:spPr>
        <a:xfrm>
          <a:off x="3171825" y="535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[0.32]</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fLocksText="0">
      <xdr:nvSpPr>
        <xdr:cNvPr id="39" name="正方形/長方形 38"/>
        <xdr:cNvSpPr/>
      </xdr:nvSpPr>
      <xdr:spPr>
        <a:xfrm>
          <a:off x="5905500" y="526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fLocksText="0">
      <xdr:nvSpPr>
        <xdr:cNvPr id="40" name="正方形/長方形 39"/>
        <xdr:cNvSpPr/>
      </xdr:nvSpPr>
      <xdr:spPr>
        <a:xfrm>
          <a:off x="5905500" y="545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33/77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fLocksText="0">
      <xdr:nvSpPr>
        <xdr:cNvPr id="41" name="正方形/長方形 40"/>
        <xdr:cNvSpPr/>
      </xdr:nvSpPr>
      <xdr:spPr>
        <a:xfrm>
          <a:off x="7553325" y="526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fLocksText="0">
      <xdr:nvSpPr>
        <xdr:cNvPr id="42" name="正方形/長方形 41"/>
        <xdr:cNvSpPr/>
      </xdr:nvSpPr>
      <xdr:spPr>
        <a:xfrm>
          <a:off x="7553325" y="545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0.49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fLocksText="0">
      <xdr:nvSpPr>
        <xdr:cNvPr id="43" name="正方形/長方形 42"/>
        <xdr:cNvSpPr/>
      </xdr:nvSpPr>
      <xdr:spPr>
        <a:xfrm>
          <a:off x="9020175" y="526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fLocksText="0">
      <xdr:nvSpPr>
        <xdr:cNvPr id="44" name="正方形/長方形 43"/>
        <xdr:cNvSpPr/>
      </xdr:nvSpPr>
      <xdr:spPr>
        <a:xfrm>
          <a:off x="9020175" y="545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0.38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fLocksText="0">
      <xdr:nvSpPr>
        <xdr:cNvPr id="45" name="正方形/長方形 44"/>
        <xdr:cNvSpPr/>
      </xdr:nvSpPr>
      <xdr:spPr>
        <a:xfrm>
          <a:off x="762000" y="578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fLocksText="0">
      <xdr:nvSpPr>
        <xdr:cNvPr id="46" name="正方形/長方形 45"/>
        <xdr:cNvSpPr/>
      </xdr:nvSpPr>
      <xdr:spPr>
        <a:xfrm>
          <a:off x="6029325" y="578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fLocksText="0">
      <xdr:nvSpPr>
        <xdr:cNvPr id="47" name="正方形/長方形 46"/>
        <xdr:cNvSpPr/>
      </xdr:nvSpPr>
      <xdr:spPr>
        <a:xfrm>
          <a:off x="6029325" y="578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fLocksText="0">
      <xdr:nvSpPr>
        <xdr:cNvPr id="48" name="テキスト ボックス 47"/>
        <xdr:cNvSpPr txBox="1"/>
      </xdr:nvSpPr>
      <xdr:spPr>
        <a:xfrm>
          <a:off x="6162675" y="609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en-US" lang="ja-JP" sz="1100">
              <a:solidFill>
                <a:schemeClr val="tx1"/>
              </a:solidFill>
              <a:effectLst/>
              <a:latin typeface="+mn-lt"/>
              <a:ea typeface="+mn-ea"/>
              <a:cs typeface="+mn-cs"/>
            </a:rPr>
            <a:t>　</a:t>
          </a:r>
          <a:r>
            <a:rPr altLang="ja-JP" lang="ja-JP" sz="1100">
              <a:solidFill>
                <a:schemeClr val="tx1"/>
              </a:solidFill>
              <a:effectLst/>
              <a:latin typeface="+mn-lt"/>
              <a:ea typeface="+mn-ea"/>
              <a:cs typeface="+mn-cs"/>
            </a:rPr>
            <a:t>人口の減少や、高齢化に加え、町内に中心となる産業がないことや、大規模な法人が少ないことなどから、財政基盤が弱く、財政力指数は横ばい傾向である。</a:t>
          </a:r>
          <a:endParaRPr altLang="ja-JP" lang="ja-JP" sz="1400">
            <a:solidFill>
              <a:srgbClr val="000000"/>
            </a:solidFill>
            <a:effectLst/>
          </a:endParaRPr>
        </a:p>
        <a:p>
          <a:r>
            <a:rPr altLang="ja-JP" lang="ja-JP" sz="1100">
              <a:solidFill>
                <a:schemeClr val="tx1"/>
              </a:solidFill>
              <a:effectLst/>
              <a:latin typeface="+mn-lt"/>
              <a:ea typeface="+mn-ea"/>
              <a:cs typeface="+mn-cs"/>
            </a:rPr>
            <a:t>　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altLang="ja-JP" lang="ja-JP" sz="1400">
            <a:solidFill>
              <a:srgbClr val="000000"/>
            </a:solidFill>
            <a:effectLst/>
          </a:endParaRPr>
        </a:p>
        <a:p>
          <a:endParaRPr altLang="en-US" 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xdr:nvCxnSpPr>
        <xdr:cNvPr id="49" name="直線コネクタ 48"/>
        <xdr:cNvCxnSpPr/>
      </xdr:nvCxnSpPr>
      <xdr:spPr>
        <a:xfrm>
          <a:off x="762000" y="819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xdr:nvCxnSpPr>
        <xdr:cNvPr id="50" name="直線コネクタ 49"/>
        <xdr:cNvCxnSpPr/>
      </xdr:nvCxnSpPr>
      <xdr:spPr>
        <a:xfrm>
          <a:off x="762000" y="784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161925</xdr:rowOff>
    </xdr:from>
    <xdr:ext cx="762000" cy="257175"/>
    <xdr:sp>
      <xdr:nvSpPr>
        <xdr:cNvPr id="51" name="テキスト ボックス 50"/>
        <xdr:cNvSpPr txBox="1"/>
      </xdr:nvSpPr>
      <xdr:spPr>
        <a:xfrm>
          <a:off x="0" y="7705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xdr:nvCxnSpPr>
        <xdr:cNvPr id="52" name="直線コネクタ 51"/>
        <xdr:cNvCxnSpPr/>
      </xdr:nvCxnSpPr>
      <xdr:spPr>
        <a:xfrm>
          <a:off x="762000" y="750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161925</xdr:rowOff>
    </xdr:from>
    <xdr:ext cx="762000" cy="257175"/>
    <xdr:sp>
      <xdr:nvSpPr>
        <xdr:cNvPr id="53" name="テキスト ボックス 52"/>
        <xdr:cNvSpPr txBox="1"/>
      </xdr:nvSpPr>
      <xdr:spPr>
        <a:xfrm>
          <a:off x="0" y="7362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xdr:nvCxnSpPr>
        <xdr:cNvPr id="54" name="直線コネクタ 53"/>
        <xdr:cNvCxnSpPr/>
      </xdr:nvCxnSpPr>
      <xdr:spPr>
        <a:xfrm>
          <a:off x="762000" y="715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152400</xdr:rowOff>
    </xdr:from>
    <xdr:ext cx="762000" cy="257175"/>
    <xdr:sp>
      <xdr:nvSpPr>
        <xdr:cNvPr id="55" name="テキスト ボックス 54"/>
        <xdr:cNvSpPr txBox="1"/>
      </xdr:nvSpPr>
      <xdr:spPr>
        <a:xfrm>
          <a:off x="0" y="701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xdr:nvCxnSpPr>
        <xdr:cNvPr id="56" name="直線コネクタ 55"/>
        <xdr:cNvCxnSpPr/>
      </xdr:nvCxnSpPr>
      <xdr:spPr>
        <a:xfrm>
          <a:off x="762000" y="681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152400</xdr:rowOff>
    </xdr:from>
    <xdr:ext cx="762000" cy="257175"/>
    <xdr:sp>
      <xdr:nvSpPr>
        <xdr:cNvPr id="57" name="テキスト ボックス 56"/>
        <xdr:cNvSpPr txBox="1"/>
      </xdr:nvSpPr>
      <xdr:spPr>
        <a:xfrm>
          <a:off x="0" y="6667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0.90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xdr:nvCxnSpPr>
        <xdr:cNvPr id="58" name="直線コネクタ 57"/>
        <xdr:cNvCxnSpPr/>
      </xdr:nvCxnSpPr>
      <xdr:spPr>
        <a:xfrm>
          <a:off x="762000" y="646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152400</xdr:rowOff>
    </xdr:from>
    <xdr:ext cx="762000" cy="257175"/>
    <xdr:sp>
      <xdr:nvSpPr>
        <xdr:cNvPr id="59" name="テキスト ボックス 58"/>
        <xdr:cNvSpPr txBox="1"/>
      </xdr:nvSpPr>
      <xdr:spPr>
        <a:xfrm>
          <a:off x="0" y="6324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xdr:nvCxnSpPr>
        <xdr:cNvPr id="60" name="直線コネクタ 59"/>
        <xdr:cNvCxnSpPr/>
      </xdr:nvCxnSpPr>
      <xdr:spPr>
        <a:xfrm>
          <a:off x="762000" y="612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152400</xdr:rowOff>
    </xdr:from>
    <xdr:ext cx="762000" cy="257175"/>
    <xdr:sp>
      <xdr:nvSpPr>
        <xdr:cNvPr id="61" name="テキスト ボックス 60"/>
        <xdr:cNvSpPr txBox="1"/>
      </xdr:nvSpPr>
      <xdr:spPr>
        <a:xfrm>
          <a:off x="0" y="5981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xdr:nvCxnSpPr>
        <xdr:cNvPr id="62" name="直線コネクタ 61"/>
        <xdr:cNvCxnSpPr/>
      </xdr:nvCxnSpPr>
      <xdr:spPr>
        <a:xfrm>
          <a:off x="762000" y="578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xdr:nvSpPr>
        <xdr:cNvPr id="63" name="テキスト ボックス 62"/>
        <xdr:cNvSpPr txBox="1"/>
      </xdr:nvSpPr>
      <xdr:spPr>
        <a:xfrm>
          <a:off x="0" y="563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fLocksText="0">
      <xdr:nvSpPr>
        <xdr:cNvPr id="64" name="財政力グラフ枠"/>
        <xdr:cNvSpPr/>
      </xdr:nvSpPr>
      <xdr:spPr>
        <a:xfrm>
          <a:off x="762000" y="578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xdr:nvCxnSpPr>
        <xdr:cNvPr id="65" name="直線コネクタ 64"/>
        <xdr:cNvCxnSpPr/>
      </xdr:nvCxnSpPr>
      <xdr:spPr>
        <a:xfrm flipV="1">
          <a:off x="4953000" y="6353175"/>
          <a:ext cx="0" cy="13144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44</xdr:row>
      <xdr:rowOff>95250</xdr:rowOff>
    </xdr:from>
    <xdr:ext cx="762000" cy="257175"/>
    <xdr:sp>
      <xdr:nvSpPr>
        <xdr:cNvPr id="66" name="財政力最小値テキスト"/>
        <xdr:cNvSpPr txBox="1"/>
      </xdr:nvSpPr>
      <xdr:spPr>
        <a:xfrm>
          <a:off x="5038725" y="7639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0.16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xdr:nvCxnSpPr>
        <xdr:cNvPr id="67" name="直線コネクタ 66"/>
        <xdr:cNvCxnSpPr/>
      </xdr:nvCxnSpPr>
      <xdr:spPr>
        <a:xfrm>
          <a:off x="4867275" y="7667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35</xdr:row>
      <xdr:rowOff>95250</xdr:rowOff>
    </xdr:from>
    <xdr:ext cx="762000" cy="257175"/>
    <xdr:sp>
      <xdr:nvSpPr>
        <xdr:cNvPr id="68" name="財政力最大値テキスト"/>
        <xdr:cNvSpPr txBox="1"/>
      </xdr:nvSpPr>
      <xdr:spPr>
        <a:xfrm>
          <a:off x="5038725" y="6096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1.30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xdr:nvCxnSpPr>
        <xdr:cNvPr id="69" name="直線コネクタ 68"/>
        <xdr:cNvCxnSpPr/>
      </xdr:nvCxnSpPr>
      <xdr:spPr>
        <a:xfrm>
          <a:off x="4867275" y="6353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xdr:nvCxnSpPr>
        <xdr:cNvPr id="70" name="直線コネクタ 69"/>
        <xdr:cNvCxnSpPr/>
      </xdr:nvCxnSpPr>
      <xdr:spPr>
        <a:xfrm>
          <a:off x="4114800" y="74676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42</xdr:row>
      <xdr:rowOff>0</xdr:rowOff>
    </xdr:from>
    <xdr:ext cx="762000" cy="257175"/>
    <xdr:sp>
      <xdr:nvSpPr>
        <xdr:cNvPr id="71" name="財政力平均値テキスト"/>
        <xdr:cNvSpPr txBox="1"/>
      </xdr:nvSpPr>
      <xdr:spPr>
        <a:xfrm>
          <a:off x="5038725" y="72009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fLocksText="0">
      <xdr:nvSpPr>
        <xdr:cNvPr id="72" name="フローチャート: 判断 71"/>
        <xdr:cNvSpPr/>
      </xdr:nvSpPr>
      <xdr:spPr>
        <a:xfrm>
          <a:off x="4905375" y="7362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xdr:nvCxnSpPr>
        <xdr:cNvPr id="73" name="直線コネクタ 72"/>
        <xdr:cNvCxnSpPr/>
      </xdr:nvCxnSpPr>
      <xdr:spPr>
        <a:xfrm>
          <a:off x="3228975" y="74580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fLocksText="0">
      <xdr:nvSpPr>
        <xdr:cNvPr id="74" name="フローチャート: 判断 73"/>
        <xdr:cNvSpPr/>
      </xdr:nvSpPr>
      <xdr:spPr>
        <a:xfrm>
          <a:off x="4067175" y="7362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17</xdr:col>
      <xdr:colOff>171450</xdr:colOff>
      <xdr:row>41</xdr:row>
      <xdr:rowOff>95250</xdr:rowOff>
    </xdr:from>
    <xdr:ext cx="733425" cy="257175"/>
    <xdr:sp>
      <xdr:nvSpPr>
        <xdr:cNvPr id="75" name="テキスト ボックス 74"/>
        <xdr:cNvSpPr txBox="1"/>
      </xdr:nvSpPr>
      <xdr:spPr>
        <a:xfrm>
          <a:off x="3733800" y="7124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xdr:nvCxnSpPr>
        <xdr:cNvPr id="76" name="直線コネクタ 75"/>
        <xdr:cNvCxnSpPr/>
      </xdr:nvCxnSpPr>
      <xdr:spPr>
        <a:xfrm>
          <a:off x="2333625" y="74580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fLocksText="0">
      <xdr:nvSpPr>
        <xdr:cNvPr id="77" name="フローチャート: 判断 76"/>
        <xdr:cNvSpPr/>
      </xdr:nvSpPr>
      <xdr:spPr>
        <a:xfrm>
          <a:off x="3171825" y="7324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41</xdr:row>
      <xdr:rowOff>66675</xdr:rowOff>
    </xdr:from>
    <xdr:ext cx="762000" cy="257175"/>
    <xdr:sp>
      <xdr:nvSpPr>
        <xdr:cNvPr id="78" name="テキスト ボックス 77"/>
        <xdr:cNvSpPr txBox="1"/>
      </xdr:nvSpPr>
      <xdr:spPr>
        <a:xfrm>
          <a:off x="2838450" y="7096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xdr:nvCxnSpPr>
        <xdr:cNvPr id="79" name="直線コネクタ 78"/>
        <xdr:cNvCxnSpPr/>
      </xdr:nvCxnSpPr>
      <xdr:spPr>
        <a:xfrm>
          <a:off x="1447800" y="74580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fLocksText="0">
      <xdr:nvSpPr>
        <xdr:cNvPr id="80" name="フローチャート: 判断 79"/>
        <xdr:cNvSpPr/>
      </xdr:nvSpPr>
      <xdr:spPr>
        <a:xfrm>
          <a:off x="2286000" y="7324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41</xdr:row>
      <xdr:rowOff>66675</xdr:rowOff>
    </xdr:from>
    <xdr:ext cx="762000" cy="257175"/>
    <xdr:sp>
      <xdr:nvSpPr>
        <xdr:cNvPr id="81" name="テキスト ボックス 80"/>
        <xdr:cNvSpPr txBox="1"/>
      </xdr:nvSpPr>
      <xdr:spPr>
        <a:xfrm>
          <a:off x="1952625" y="7096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fLocksText="0">
      <xdr:nvSpPr>
        <xdr:cNvPr id="82" name="フローチャート: 判断 81"/>
        <xdr:cNvSpPr/>
      </xdr:nvSpPr>
      <xdr:spPr>
        <a:xfrm>
          <a:off x="1400175" y="7343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19050</xdr:colOff>
      <xdr:row>41</xdr:row>
      <xdr:rowOff>85725</xdr:rowOff>
    </xdr:from>
    <xdr:ext cx="762000" cy="257175"/>
    <xdr:sp>
      <xdr:nvSpPr>
        <xdr:cNvPr id="83" name="テキスト ボックス 82"/>
        <xdr:cNvSpPr txBox="1"/>
      </xdr:nvSpPr>
      <xdr:spPr>
        <a:xfrm>
          <a:off x="1066800" y="7115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xdr:nvSpPr>
        <xdr:cNvPr id="84" name="テキスト ボックス 83"/>
        <xdr:cNvSpPr txBox="1"/>
      </xdr:nvSpPr>
      <xdr:spPr>
        <a:xfrm>
          <a:off x="47339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xdr:nvSpPr>
        <xdr:cNvPr id="85" name="テキスト ボックス 84"/>
        <xdr:cNvSpPr txBox="1"/>
      </xdr:nvSpPr>
      <xdr:spPr>
        <a:xfrm>
          <a:off x="38957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xdr:nvSpPr>
        <xdr:cNvPr id="86" name="テキスト ボックス 85"/>
        <xdr:cNvSpPr txBox="1"/>
      </xdr:nvSpPr>
      <xdr:spPr>
        <a:xfrm>
          <a:off x="30099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xdr:nvSpPr>
        <xdr:cNvPr id="87" name="テキスト ボックス 86"/>
        <xdr:cNvSpPr txBox="1"/>
      </xdr:nvSpPr>
      <xdr:spPr>
        <a:xfrm>
          <a:off x="211455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xdr:nvSpPr>
        <xdr:cNvPr id="88" name="テキスト ボックス 87"/>
        <xdr:cNvSpPr txBox="1"/>
      </xdr:nvSpPr>
      <xdr:spPr>
        <a:xfrm>
          <a:off x="12287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fLocksText="0">
      <xdr:nvSpPr>
        <xdr:cNvPr id="89" name="楕円 88"/>
        <xdr:cNvSpPr/>
      </xdr:nvSpPr>
      <xdr:spPr>
        <a:xfrm>
          <a:off x="4905375" y="7429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9525</xdr:colOff>
      <xdr:row>43</xdr:row>
      <xdr:rowOff>28575</xdr:rowOff>
    </xdr:from>
    <xdr:ext cx="762000" cy="257175"/>
    <xdr:sp>
      <xdr:nvSpPr>
        <xdr:cNvPr id="90" name="財政力該当値テキスト"/>
        <xdr:cNvSpPr txBox="1"/>
      </xdr:nvSpPr>
      <xdr:spPr>
        <a:xfrm>
          <a:off x="5038725" y="7400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fLocksText="0">
      <xdr:nvSpPr>
        <xdr:cNvPr id="91" name="楕円 90"/>
        <xdr:cNvSpPr/>
      </xdr:nvSpPr>
      <xdr:spPr>
        <a:xfrm>
          <a:off x="4067175" y="7419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17</xdr:col>
      <xdr:colOff>171450</xdr:colOff>
      <xdr:row>43</xdr:row>
      <xdr:rowOff>133350</xdr:rowOff>
    </xdr:from>
    <xdr:ext cx="733425" cy="257175"/>
    <xdr:sp>
      <xdr:nvSpPr>
        <xdr:cNvPr id="92" name="テキスト ボックス 91"/>
        <xdr:cNvSpPr txBox="1"/>
      </xdr:nvSpPr>
      <xdr:spPr>
        <a:xfrm>
          <a:off x="3733800" y="7505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0.33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fLocksText="0">
      <xdr:nvSpPr>
        <xdr:cNvPr id="93" name="楕円 92"/>
        <xdr:cNvSpPr/>
      </xdr:nvSpPr>
      <xdr:spPr>
        <a:xfrm>
          <a:off x="3171825" y="7400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43</xdr:row>
      <xdr:rowOff>123825</xdr:rowOff>
    </xdr:from>
    <xdr:ext cx="762000" cy="257175"/>
    <xdr:sp>
      <xdr:nvSpPr>
        <xdr:cNvPr id="94" name="テキスト ボックス 93"/>
        <xdr:cNvSpPr txBox="1"/>
      </xdr:nvSpPr>
      <xdr:spPr>
        <a:xfrm>
          <a:off x="2838450" y="7496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fLocksText="0">
      <xdr:nvSpPr>
        <xdr:cNvPr id="95" name="楕円 94"/>
        <xdr:cNvSpPr/>
      </xdr:nvSpPr>
      <xdr:spPr>
        <a:xfrm>
          <a:off x="2286000" y="7400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43</xdr:row>
      <xdr:rowOff>123825</xdr:rowOff>
    </xdr:from>
    <xdr:ext cx="762000" cy="257175"/>
    <xdr:sp>
      <xdr:nvSpPr>
        <xdr:cNvPr id="96" name="テキスト ボックス 95"/>
        <xdr:cNvSpPr txBox="1"/>
      </xdr:nvSpPr>
      <xdr:spPr>
        <a:xfrm>
          <a:off x="1952625" y="7496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fLocksText="0">
      <xdr:nvSpPr>
        <xdr:cNvPr id="97" name="楕円 96"/>
        <xdr:cNvSpPr/>
      </xdr:nvSpPr>
      <xdr:spPr>
        <a:xfrm>
          <a:off x="1400175" y="7400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19050</xdr:colOff>
      <xdr:row>43</xdr:row>
      <xdr:rowOff>123825</xdr:rowOff>
    </xdr:from>
    <xdr:ext cx="762000" cy="257175"/>
    <xdr:sp>
      <xdr:nvSpPr>
        <xdr:cNvPr id="98" name="テキスト ボックス 97"/>
        <xdr:cNvSpPr txBox="1"/>
      </xdr:nvSpPr>
      <xdr:spPr>
        <a:xfrm>
          <a:off x="1066800" y="7496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fLocksText="0">
      <xdr:nvSpPr>
        <xdr:cNvPr id="99" name="正方形/長方形 98"/>
        <xdr:cNvSpPr/>
      </xdr:nvSpPr>
      <xdr:spPr>
        <a:xfrm>
          <a:off x="762000" y="882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xdr:nvSpPr>
        <xdr:cNvPr id="100" name="テキスト ボックス 99"/>
        <xdr:cNvSpPr txBox="1"/>
      </xdr:nvSpPr>
      <xdr:spPr>
        <a:xfrm>
          <a:off x="1685925" y="9191625"/>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xdr:nvSpPr>
        <xdr:cNvPr id="101" name="テキスト ボックス 100"/>
        <xdr:cNvSpPr txBox="1"/>
      </xdr:nvSpPr>
      <xdr:spPr>
        <a:xfrm>
          <a:off x="3257550" y="916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[85.1%]</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fLocksText="0">
      <xdr:nvSpPr>
        <xdr:cNvPr id="102" name="正方形/長方形 101"/>
        <xdr:cNvSpPr/>
      </xdr:nvSpPr>
      <xdr:spPr>
        <a:xfrm>
          <a:off x="5905500" y="907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fLocksText="0">
      <xdr:nvSpPr>
        <xdr:cNvPr id="103" name="正方形/長方形 102"/>
        <xdr:cNvSpPr/>
      </xdr:nvSpPr>
      <xdr:spPr>
        <a:xfrm>
          <a:off x="5905500" y="926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27/77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fLocksText="0">
      <xdr:nvSpPr>
        <xdr:cNvPr id="104" name="正方形/長方形 103"/>
        <xdr:cNvSpPr/>
      </xdr:nvSpPr>
      <xdr:spPr>
        <a:xfrm>
          <a:off x="7553325" y="907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fLocksText="0">
      <xdr:nvSpPr>
        <xdr:cNvPr id="105" name="正方形/長方形 104"/>
        <xdr:cNvSpPr/>
      </xdr:nvSpPr>
      <xdr:spPr>
        <a:xfrm>
          <a:off x="7553325" y="926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92.2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fLocksText="0">
      <xdr:nvSpPr>
        <xdr:cNvPr id="106" name="正方形/長方形 105"/>
        <xdr:cNvSpPr/>
      </xdr:nvSpPr>
      <xdr:spPr>
        <a:xfrm>
          <a:off x="9020175" y="907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fLocksText="0">
      <xdr:nvSpPr>
        <xdr:cNvPr id="107" name="正方形/長方形 106"/>
        <xdr:cNvSpPr/>
      </xdr:nvSpPr>
      <xdr:spPr>
        <a:xfrm>
          <a:off x="9020175" y="926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86.5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fLocksText="0">
      <xdr:nvSpPr>
        <xdr:cNvPr id="108" name="正方形/長方形 107"/>
        <xdr:cNvSpPr/>
      </xdr:nvSpPr>
      <xdr:spPr>
        <a:xfrm>
          <a:off x="762000" y="959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fLocksText="0">
      <xdr:nvSpPr>
        <xdr:cNvPr id="109" name="正方形/長方形 108"/>
        <xdr:cNvSpPr/>
      </xdr:nvSpPr>
      <xdr:spPr>
        <a:xfrm>
          <a:off x="6029325" y="959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fLocksText="0">
      <xdr:nvSpPr>
        <xdr:cNvPr id="110" name="正方形/長方形 109"/>
        <xdr:cNvSpPr/>
      </xdr:nvSpPr>
      <xdr:spPr>
        <a:xfrm>
          <a:off x="6029325" y="959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fLocksText="0">
      <xdr:nvSpPr>
        <xdr:cNvPr id="111" name="テキスト ボックス 110"/>
        <xdr:cNvSpPr txBox="1"/>
      </xdr:nvSpPr>
      <xdr:spPr>
        <a:xfrm>
          <a:off x="6162675" y="990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経常収支比率は</a:t>
          </a:r>
          <a:r>
            <a:rPr altLang="ja-JP" lang="en-US" sz="1100">
              <a:solidFill>
                <a:schemeClr val="tx1"/>
              </a:solidFill>
              <a:effectLst/>
              <a:latin typeface="+mn-lt"/>
              <a:ea typeface="+mn-ea"/>
              <a:cs typeface="+mn-cs"/>
            </a:rPr>
            <a:t>85.1</a:t>
          </a:r>
          <a:r>
            <a:rPr altLang="ja-JP" lang="ja-JP" sz="1100">
              <a:solidFill>
                <a:schemeClr val="tx1"/>
              </a:solidFill>
              <a:effectLst/>
              <a:latin typeface="+mn-lt"/>
              <a:ea typeface="+mn-ea"/>
              <a:cs typeface="+mn-cs"/>
            </a:rPr>
            <a:t>％と前年度と比較し上がっているが、普通交付税の再算定により、経常一般財源が増えたため、類似団体平均や長野県平均を下回った。しかし、除雪費、バス運行事業等を含む委託料・負担金の増、また維持補修費等の支出の増加が今後も見込まれるため、引き続き経常収支比率の増加を抑え弾力性のある財政構造の確立に努める。</a:t>
          </a:r>
          <a:endParaRPr altLang="ja-JP" lang="ja-JP" sz="1400">
            <a:solidFill>
              <a:srgbClr val="000000"/>
            </a:solidFill>
            <a:effectLst/>
          </a:endParaRPr>
        </a:p>
      </xdr:txBody>
    </xdr:sp>
    <xdr:clientData/>
  </xdr:twoCellAnchor>
  <xdr:oneCellAnchor>
    <xdr:from>
      <xdr:col>3</xdr:col>
      <xdr:colOff>95250</xdr:colOff>
      <xdr:row>54</xdr:row>
      <xdr:rowOff>142875</xdr:rowOff>
    </xdr:from>
    <xdr:ext cx="295275" cy="228600"/>
    <xdr:sp>
      <xdr:nvSpPr>
        <xdr:cNvPr id="112" name="テキスト ボックス 111"/>
        <xdr:cNvSpPr txBox="1"/>
      </xdr:nvSpPr>
      <xdr:spPr>
        <a:xfrm>
          <a:off x="723900" y="940117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xdr:nvCxnSpPr>
        <xdr:cNvPr id="113" name="直線コネクタ 112"/>
        <xdr:cNvCxnSpPr/>
      </xdr:nvCxnSpPr>
      <xdr:spPr>
        <a:xfrm>
          <a:off x="762000" y="1200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xdr:nvSpPr>
        <xdr:cNvPr id="114" name="テキスト ボックス 113"/>
        <xdr:cNvSpPr txBox="1"/>
      </xdr:nvSpPr>
      <xdr:spPr>
        <a:xfrm>
          <a:off x="0" y="1185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xdr:nvCxnSpPr>
        <xdr:cNvPr id="115" name="直線コネクタ 114"/>
        <xdr:cNvCxnSpPr/>
      </xdr:nvCxnSpPr>
      <xdr:spPr>
        <a:xfrm>
          <a:off x="762000" y="11515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57150</xdr:rowOff>
    </xdr:from>
    <xdr:ext cx="762000" cy="257175"/>
    <xdr:sp>
      <xdr:nvSpPr>
        <xdr:cNvPr id="116" name="テキスト ボックス 115"/>
        <xdr:cNvSpPr txBox="1"/>
      </xdr:nvSpPr>
      <xdr:spPr>
        <a:xfrm>
          <a:off x="0" y="11372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xdr:nvCxnSpPr>
        <xdr:cNvPr id="117" name="直線コネクタ 116"/>
        <xdr:cNvCxnSpPr/>
      </xdr:nvCxnSpPr>
      <xdr:spPr>
        <a:xfrm>
          <a:off x="762000" y="11039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95250</xdr:rowOff>
    </xdr:from>
    <xdr:ext cx="762000" cy="257175"/>
    <xdr:sp>
      <xdr:nvSpPr>
        <xdr:cNvPr id="118" name="テキスト ボックス 117"/>
        <xdr:cNvSpPr txBox="1"/>
      </xdr:nvSpPr>
      <xdr:spPr>
        <a:xfrm>
          <a:off x="0" y="10896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xdr:nvCxnSpPr>
        <xdr:cNvPr id="119" name="直線コネクタ 118"/>
        <xdr:cNvCxnSpPr/>
      </xdr:nvCxnSpPr>
      <xdr:spPr>
        <a:xfrm>
          <a:off x="762000" y="10553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7175"/>
    <xdr:sp>
      <xdr:nvSpPr>
        <xdr:cNvPr id="120" name="テキスト ボックス 119"/>
        <xdr:cNvSpPr txBox="1"/>
      </xdr:nvSpPr>
      <xdr:spPr>
        <a:xfrm>
          <a:off x="0" y="10410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xdr:nvCxnSpPr>
        <xdr:cNvPr id="121" name="直線コネクタ 120"/>
        <xdr:cNvCxnSpPr/>
      </xdr:nvCxnSpPr>
      <xdr:spPr>
        <a:xfrm>
          <a:off x="762000" y="100679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7175"/>
    <xdr:sp>
      <xdr:nvSpPr>
        <xdr:cNvPr id="122" name="テキスト ボックス 121"/>
        <xdr:cNvSpPr txBox="1"/>
      </xdr:nvSpPr>
      <xdr:spPr>
        <a:xfrm>
          <a:off x="0" y="992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70.0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xdr:nvCxnSpPr>
        <xdr:cNvPr id="123" name="直線コネクタ 122"/>
        <xdr:cNvCxnSpPr/>
      </xdr:nvCxnSpPr>
      <xdr:spPr>
        <a:xfrm>
          <a:off x="762000" y="959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xdr:nvSpPr>
        <xdr:cNvPr id="124" name="テキスト ボックス 123"/>
        <xdr:cNvSpPr txBox="1"/>
      </xdr:nvSpPr>
      <xdr:spPr>
        <a:xfrm>
          <a:off x="0" y="944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fLocksText="0">
      <xdr:nvSpPr>
        <xdr:cNvPr id="125" name="財政構造の弾力性グラフ枠"/>
        <xdr:cNvSpPr/>
      </xdr:nvSpPr>
      <xdr:spPr>
        <a:xfrm>
          <a:off x="762000" y="959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xdr:nvCxnSpPr>
        <xdr:cNvPr id="126" name="直線コネクタ 125"/>
        <xdr:cNvCxnSpPr/>
      </xdr:nvCxnSpPr>
      <xdr:spPr>
        <a:xfrm flipV="1">
          <a:off x="4953000" y="10153650"/>
          <a:ext cx="0" cy="12573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66</xdr:row>
      <xdr:rowOff>66675</xdr:rowOff>
    </xdr:from>
    <xdr:ext cx="762000" cy="257175"/>
    <xdr:sp>
      <xdr:nvSpPr>
        <xdr:cNvPr id="127" name="財政構造の弾力性最小値テキスト"/>
        <xdr:cNvSpPr txBox="1"/>
      </xdr:nvSpPr>
      <xdr:spPr>
        <a:xfrm>
          <a:off x="5038725" y="113823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97.8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xdr:nvCxnSpPr>
        <xdr:cNvPr id="128" name="直線コネクタ 127"/>
        <xdr:cNvCxnSpPr/>
      </xdr:nvCxnSpPr>
      <xdr:spPr>
        <a:xfrm>
          <a:off x="4867275" y="11410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57</xdr:row>
      <xdr:rowOff>133350</xdr:rowOff>
    </xdr:from>
    <xdr:ext cx="762000" cy="257175"/>
    <xdr:sp>
      <xdr:nvSpPr>
        <xdr:cNvPr id="129" name="財政構造の弾力性最大値テキスト"/>
        <xdr:cNvSpPr txBox="1"/>
      </xdr:nvSpPr>
      <xdr:spPr>
        <a:xfrm>
          <a:off x="5038725" y="9906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71.8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xdr:nvCxnSpPr>
        <xdr:cNvPr id="130" name="直線コネクタ 129"/>
        <xdr:cNvCxnSpPr/>
      </xdr:nvCxnSpPr>
      <xdr:spPr>
        <a:xfrm>
          <a:off x="4867275" y="10153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169926</xdr:rowOff>
    </xdr:to>
    <xdr:cxnSp>
      <xdr:nvCxnSpPr>
        <xdr:cNvPr id="131" name="直線コネクタ 130"/>
        <xdr:cNvCxnSpPr/>
      </xdr:nvCxnSpPr>
      <xdr:spPr>
        <a:xfrm>
          <a:off x="4114800" y="10639425"/>
          <a:ext cx="838200" cy="1619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63</xdr:row>
      <xdr:rowOff>9525</xdr:rowOff>
    </xdr:from>
    <xdr:ext cx="762000" cy="257175"/>
    <xdr:sp>
      <xdr:nvSpPr>
        <xdr:cNvPr id="132" name="財政構造の弾力性平均値テキスト"/>
        <xdr:cNvSpPr txBox="1"/>
      </xdr:nvSpPr>
      <xdr:spPr>
        <a:xfrm>
          <a:off x="5038725" y="108108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fLocksText="0">
      <xdr:nvSpPr>
        <xdr:cNvPr id="133" name="フローチャート: 判断 132"/>
        <xdr:cNvSpPr/>
      </xdr:nvSpPr>
      <xdr:spPr>
        <a:xfrm>
          <a:off x="4905375" y="10839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82550</xdr:colOff>
      <xdr:row>62</xdr:row>
      <xdr:rowOff>5842</xdr:rowOff>
    </xdr:from>
    <xdr:to>
      <xdr:col>19</xdr:col>
      <xdr:colOff>133350</xdr:colOff>
      <xdr:row>64</xdr:row>
      <xdr:rowOff>34544</xdr:rowOff>
    </xdr:to>
    <xdr:cxnSp>
      <xdr:nvCxnSpPr>
        <xdr:cNvPr id="134" name="直線コネクタ 133"/>
        <xdr:cNvCxnSpPr/>
      </xdr:nvCxnSpPr>
      <xdr:spPr>
        <a:xfrm flipV="1">
          <a:off x="3228975" y="10639425"/>
          <a:ext cx="885825" cy="3714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fLocksText="0">
      <xdr:nvSpPr>
        <xdr:cNvPr id="135" name="フローチャート: 判断 134"/>
        <xdr:cNvSpPr/>
      </xdr:nvSpPr>
      <xdr:spPr>
        <a:xfrm>
          <a:off x="4067175" y="10677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17</xdr:col>
      <xdr:colOff>171450</xdr:colOff>
      <xdr:row>62</xdr:row>
      <xdr:rowOff>133350</xdr:rowOff>
    </xdr:from>
    <xdr:ext cx="733425" cy="257175"/>
    <xdr:sp>
      <xdr:nvSpPr>
        <xdr:cNvPr id="136" name="テキスト ボックス 135"/>
        <xdr:cNvSpPr txBox="1"/>
      </xdr:nvSpPr>
      <xdr:spPr>
        <a:xfrm>
          <a:off x="3733800" y="107632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135890</xdr:rowOff>
    </xdr:to>
    <xdr:cxnSp>
      <xdr:nvCxnSpPr>
        <xdr:cNvPr id="137" name="直線コネクタ 136"/>
        <xdr:cNvCxnSpPr/>
      </xdr:nvCxnSpPr>
      <xdr:spPr>
        <a:xfrm flipV="1">
          <a:off x="2333625" y="1101090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fLocksText="0">
      <xdr:nvSpPr>
        <xdr:cNvPr id="138" name="フローチャート: 判断 137"/>
        <xdr:cNvSpPr/>
      </xdr:nvSpPr>
      <xdr:spPr>
        <a:xfrm>
          <a:off x="3171825" y="10991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64</xdr:row>
      <xdr:rowOff>104775</xdr:rowOff>
    </xdr:from>
    <xdr:ext cx="762000" cy="257175"/>
    <xdr:sp>
      <xdr:nvSpPr>
        <xdr:cNvPr id="139" name="テキスト ボックス 138"/>
        <xdr:cNvSpPr txBox="1"/>
      </xdr:nvSpPr>
      <xdr:spPr>
        <a:xfrm>
          <a:off x="2838450" y="11077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135890</xdr:rowOff>
    </xdr:to>
    <xdr:cxnSp>
      <xdr:nvCxnSpPr>
        <xdr:cNvPr id="140" name="直線コネクタ 139"/>
        <xdr:cNvCxnSpPr/>
      </xdr:nvCxnSpPr>
      <xdr:spPr>
        <a:xfrm>
          <a:off x="1447800" y="10791825"/>
          <a:ext cx="885825" cy="3143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fLocksText="0">
      <xdr:nvSpPr>
        <xdr:cNvPr id="141" name="フローチャート: 判断 140"/>
        <xdr:cNvSpPr/>
      </xdr:nvSpPr>
      <xdr:spPr>
        <a:xfrm>
          <a:off x="2286000" y="11039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63</xdr:row>
      <xdr:rowOff>9525</xdr:rowOff>
    </xdr:from>
    <xdr:ext cx="762000" cy="257175"/>
    <xdr:sp>
      <xdr:nvSpPr>
        <xdr:cNvPr id="142" name="テキスト ボックス 141"/>
        <xdr:cNvSpPr txBox="1"/>
      </xdr:nvSpPr>
      <xdr:spPr>
        <a:xfrm>
          <a:off x="1952625" y="108108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91.2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fLocksText="0">
      <xdr:nvSpPr>
        <xdr:cNvPr id="143" name="フローチャート: 判断 142"/>
        <xdr:cNvSpPr/>
      </xdr:nvSpPr>
      <xdr:spPr>
        <a:xfrm>
          <a:off x="1400175" y="11020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19050</xdr:colOff>
      <xdr:row>64</xdr:row>
      <xdr:rowOff>133350</xdr:rowOff>
    </xdr:from>
    <xdr:ext cx="762000" cy="257175"/>
    <xdr:sp>
      <xdr:nvSpPr>
        <xdr:cNvPr id="144" name="テキスト ボックス 143"/>
        <xdr:cNvSpPr txBox="1"/>
      </xdr:nvSpPr>
      <xdr:spPr>
        <a:xfrm>
          <a:off x="1066800" y="11106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xdr:nvSpPr>
        <xdr:cNvPr id="145" name="テキスト ボックス 144"/>
        <xdr:cNvSpPr txBox="1"/>
      </xdr:nvSpPr>
      <xdr:spPr>
        <a:xfrm>
          <a:off x="47339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xdr:nvSpPr>
        <xdr:cNvPr id="146" name="テキスト ボックス 145"/>
        <xdr:cNvSpPr txBox="1"/>
      </xdr:nvSpPr>
      <xdr:spPr>
        <a:xfrm>
          <a:off x="38957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xdr:nvSpPr>
        <xdr:cNvPr id="147" name="テキスト ボックス 146"/>
        <xdr:cNvSpPr txBox="1"/>
      </xdr:nvSpPr>
      <xdr:spPr>
        <a:xfrm>
          <a:off x="30099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xdr:nvSpPr>
        <xdr:cNvPr id="148" name="テキスト ボックス 147"/>
        <xdr:cNvSpPr txBox="1"/>
      </xdr:nvSpPr>
      <xdr:spPr>
        <a:xfrm>
          <a:off x="211455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xdr:nvSpPr>
        <xdr:cNvPr id="149" name="テキスト ボックス 148"/>
        <xdr:cNvSpPr txBox="1"/>
      </xdr:nvSpPr>
      <xdr:spPr>
        <a:xfrm>
          <a:off x="12287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fLocksText="0">
      <xdr:nvSpPr>
        <xdr:cNvPr id="150" name="楕円 149"/>
        <xdr:cNvSpPr/>
      </xdr:nvSpPr>
      <xdr:spPr>
        <a:xfrm>
          <a:off x="4905375" y="10753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9525</xdr:colOff>
      <xdr:row>61</xdr:row>
      <xdr:rowOff>133350</xdr:rowOff>
    </xdr:from>
    <xdr:ext cx="762000" cy="257175"/>
    <xdr:sp>
      <xdr:nvSpPr>
        <xdr:cNvPr id="151" name="財政構造の弾力性該当値テキスト"/>
        <xdr:cNvSpPr txBox="1"/>
      </xdr:nvSpPr>
      <xdr:spPr>
        <a:xfrm>
          <a:off x="5038725" y="10591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fLocksText="0">
      <xdr:nvSpPr>
        <xdr:cNvPr id="152" name="楕円 151"/>
        <xdr:cNvSpPr/>
      </xdr:nvSpPr>
      <xdr:spPr>
        <a:xfrm>
          <a:off x="4067175" y="10582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17</xdr:col>
      <xdr:colOff>171450</xdr:colOff>
      <xdr:row>60</xdr:row>
      <xdr:rowOff>66675</xdr:rowOff>
    </xdr:from>
    <xdr:ext cx="733425" cy="257175"/>
    <xdr:sp>
      <xdr:nvSpPr>
        <xdr:cNvPr id="153" name="テキスト ボックス 152"/>
        <xdr:cNvSpPr txBox="1"/>
      </xdr:nvSpPr>
      <xdr:spPr>
        <a:xfrm>
          <a:off x="3733800" y="103536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fLocksText="0">
      <xdr:nvSpPr>
        <xdr:cNvPr id="154" name="楕円 153"/>
        <xdr:cNvSpPr/>
      </xdr:nvSpPr>
      <xdr:spPr>
        <a:xfrm>
          <a:off x="3171825" y="1095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62</xdr:row>
      <xdr:rowOff>95250</xdr:rowOff>
    </xdr:from>
    <xdr:ext cx="762000" cy="257175"/>
    <xdr:sp>
      <xdr:nvSpPr>
        <xdr:cNvPr id="155" name="テキスト ボックス 154"/>
        <xdr:cNvSpPr txBox="1"/>
      </xdr:nvSpPr>
      <xdr:spPr>
        <a:xfrm>
          <a:off x="2838450" y="10725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89.4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fLocksText="0">
      <xdr:nvSpPr>
        <xdr:cNvPr id="156" name="楕円 155"/>
        <xdr:cNvSpPr/>
      </xdr:nvSpPr>
      <xdr:spPr>
        <a:xfrm>
          <a:off x="2286000" y="11058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65</xdr:row>
      <xdr:rowOff>0</xdr:rowOff>
    </xdr:from>
    <xdr:ext cx="762000" cy="257175"/>
    <xdr:sp>
      <xdr:nvSpPr>
        <xdr:cNvPr id="157" name="テキスト ボックス 156"/>
        <xdr:cNvSpPr txBox="1"/>
      </xdr:nvSpPr>
      <xdr:spPr>
        <a:xfrm>
          <a:off x="1952625" y="11144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fLocksText="0">
      <xdr:nvSpPr>
        <xdr:cNvPr id="158" name="楕円 157"/>
        <xdr:cNvSpPr/>
      </xdr:nvSpPr>
      <xdr:spPr>
        <a:xfrm>
          <a:off x="1400175" y="10744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19050</xdr:colOff>
      <xdr:row>61</xdr:row>
      <xdr:rowOff>57150</xdr:rowOff>
    </xdr:from>
    <xdr:ext cx="762000" cy="257175"/>
    <xdr:sp>
      <xdr:nvSpPr>
        <xdr:cNvPr id="159" name="テキスト ボックス 158"/>
        <xdr:cNvSpPr txBox="1"/>
      </xdr:nvSpPr>
      <xdr:spPr>
        <a:xfrm>
          <a:off x="1066800" y="10515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fLocksText="0">
      <xdr:nvSpPr>
        <xdr:cNvPr id="160" name="正方形/長方形 159"/>
        <xdr:cNvSpPr/>
      </xdr:nvSpPr>
      <xdr:spPr>
        <a:xfrm>
          <a:off x="762000" y="1263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xdr:nvSpPr>
        <xdr:cNvPr id="161" name="テキスト ボックス 160"/>
        <xdr:cNvSpPr txBox="1"/>
      </xdr:nvSpPr>
      <xdr:spPr>
        <a:xfrm>
          <a:off x="800100" y="13001625"/>
          <a:ext cx="32194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人口</a:t>
          </a:r>
          <a:r>
            <a:rPr altLang="ja-JP" lang="en-US" sz="1300" b="1">
              <a:latin typeface="ＭＳ Ｐゴシック" panose="020B0600070205080204" pitchFamily="50" charset="-128"/>
              <a:ea typeface="ＭＳ Ｐゴシック" panose="020B0600070205080204" pitchFamily="50" charset="-128"/>
            </a:rPr>
            <a:t>1</a:t>
          </a:r>
          <a:r>
            <a:rPr altLang="en-US" lang="ja-JP"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xdr:nvSpPr>
        <xdr:cNvPr id="162" name="テキスト ボックス 161"/>
        <xdr:cNvSpPr txBox="1"/>
      </xdr:nvSpPr>
      <xdr:spPr>
        <a:xfrm>
          <a:off x="4143375" y="1297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[174,040</a:t>
          </a:r>
          <a:r>
            <a:rPr altLang="en-US" lang="ja-JP" sz="1600" b="1">
              <a:solidFill>
                <a:srgbClr val="FF0000"/>
              </a:solidFill>
              <a:latin typeface="ＭＳ Ｐゴシック" panose="020B0600070205080204" pitchFamily="50" charset="-128"/>
              <a:ea typeface="ＭＳ Ｐゴシック" panose="020B0600070205080204" pitchFamily="50" charset="-128"/>
            </a:rPr>
            <a:t>円</a:t>
          </a:r>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fLocksText="0">
      <xdr:nvSpPr>
        <xdr:cNvPr id="163" name="正方形/長方形 162"/>
        <xdr:cNvSpPr/>
      </xdr:nvSpPr>
      <xdr:spPr>
        <a:xfrm>
          <a:off x="5905500" y="1288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fLocksText="0">
      <xdr:nvSpPr>
        <xdr:cNvPr id="164" name="正方形/長方形 163"/>
        <xdr:cNvSpPr/>
      </xdr:nvSpPr>
      <xdr:spPr>
        <a:xfrm>
          <a:off x="5905500" y="1307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fLocksText="0">
      <xdr:nvSpPr>
        <xdr:cNvPr id="165" name="正方形/長方形 164"/>
        <xdr:cNvSpPr/>
      </xdr:nvSpPr>
      <xdr:spPr>
        <a:xfrm>
          <a:off x="7553325" y="1288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fLocksText="0">
      <xdr:nvSpPr>
        <xdr:cNvPr id="166" name="正方形/長方形 165"/>
        <xdr:cNvSpPr/>
      </xdr:nvSpPr>
      <xdr:spPr>
        <a:xfrm>
          <a:off x="7553325" y="1307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160,081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fLocksText="0">
      <xdr:nvSpPr>
        <xdr:cNvPr id="167" name="正方形/長方形 166"/>
        <xdr:cNvSpPr/>
      </xdr:nvSpPr>
      <xdr:spPr>
        <a:xfrm>
          <a:off x="9020175" y="1288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fLocksText="0">
      <xdr:nvSpPr>
        <xdr:cNvPr id="168" name="正方形/長方形 167"/>
        <xdr:cNvSpPr/>
      </xdr:nvSpPr>
      <xdr:spPr>
        <a:xfrm>
          <a:off x="9020175" y="1307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171,614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fLocksText="0">
      <xdr:nvSpPr>
        <xdr:cNvPr id="169" name="正方形/長方形 168"/>
        <xdr:cNvSpPr/>
      </xdr:nvSpPr>
      <xdr:spPr>
        <a:xfrm>
          <a:off x="762000" y="1340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fLocksText="0">
      <xdr:nvSpPr>
        <xdr:cNvPr id="170" name="正方形/長方形 169"/>
        <xdr:cNvSpPr/>
      </xdr:nvSpPr>
      <xdr:spPr>
        <a:xfrm>
          <a:off x="6029325" y="1340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fLocksText="0">
      <xdr:nvSpPr>
        <xdr:cNvPr id="171" name="正方形/長方形 170"/>
        <xdr:cNvSpPr/>
      </xdr:nvSpPr>
      <xdr:spPr>
        <a:xfrm>
          <a:off x="6029325" y="1340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人口</a:t>
          </a:r>
          <a:r>
            <a:rPr altLang="ja-JP" lang="en-US" sz="1100" b="1" i="1">
              <a:solidFill>
                <a:srgbClr val="FF0000"/>
              </a:solidFill>
              <a:latin typeface="ＭＳ Ｐゴシック" panose="020B0600070205080204" pitchFamily="50" charset="-128"/>
              <a:ea typeface="ＭＳ Ｐゴシック" panose="020B0600070205080204" pitchFamily="50" charset="-128"/>
            </a:rPr>
            <a:t>1</a:t>
          </a:r>
          <a:r>
            <a:rPr altLang="en-US" lang="ja-JP"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fLocksText="0">
      <xdr:nvSpPr>
        <xdr:cNvPr id="172" name="テキスト ボックス 171"/>
        <xdr:cNvSpPr txBox="1"/>
      </xdr:nvSpPr>
      <xdr:spPr>
        <a:xfrm>
          <a:off x="6162675" y="1371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a:solidFill>
                <a:schemeClr val="tx1"/>
              </a:solidFill>
              <a:effectLst/>
              <a:latin typeface="+mn-lt"/>
              <a:ea typeface="+mn-ea"/>
              <a:cs typeface="+mn-cs"/>
            </a:rPr>
            <a:t>　人口１人あたりの人件費・物件費等決算額は</a:t>
          </a:r>
          <a:r>
            <a:rPr altLang="ja-JP" lang="en-US" sz="1100">
              <a:solidFill>
                <a:schemeClr val="tx1"/>
              </a:solidFill>
              <a:effectLst/>
              <a:latin typeface="+mn-lt"/>
              <a:ea typeface="+mn-ea"/>
              <a:cs typeface="+mn-cs"/>
            </a:rPr>
            <a:t>174,040</a:t>
          </a:r>
          <a:r>
            <a:rPr altLang="ja-JP" lang="ja-JP" sz="1100">
              <a:solidFill>
                <a:schemeClr val="tx1"/>
              </a:solidFill>
              <a:effectLst/>
              <a:latin typeface="+mn-lt"/>
              <a:ea typeface="+mn-ea"/>
              <a:cs typeface="+mn-cs"/>
            </a:rPr>
            <a:t>円で類似団体平均を下回っている。類似団体と比較して人口千人あたりの職員数が少ないことなどが平均を下回った要因となっている。</a:t>
          </a:r>
          <a:endParaRPr altLang="ja-JP" lang="ja-JP" sz="1400">
            <a:solidFill>
              <a:srgbClr val="000000"/>
            </a:solidFill>
            <a:effectLst/>
          </a:endParaRPr>
        </a:p>
        <a:p>
          <a:r>
            <a:rPr altLang="ja-JP" lang="ja-JP" sz="1100">
              <a:solidFill>
                <a:schemeClr val="tx1"/>
              </a:solidFill>
              <a:effectLst/>
              <a:latin typeface="+mn-lt"/>
              <a:ea typeface="+mn-ea"/>
              <a:cs typeface="+mn-cs"/>
            </a:rPr>
            <a:t>　しかし、施設の老朽化により、今後維持管理的経費の増加が見込まれるため、指定管理制度の導入など委託化によるコストの低減を図り、事務事業評価を実施して費用対効果の検証、経費の削減に努める必要がある。</a:t>
          </a:r>
          <a:endParaRPr altLang="ja-JP" lang="ja-JP" sz="1400">
            <a:solidFill>
              <a:srgbClr val="000000"/>
            </a:solidFill>
            <a:effectLst/>
          </a:endParaRPr>
        </a:p>
      </xdr:txBody>
    </xdr:sp>
    <xdr:clientData/>
  </xdr:twoCellAnchor>
  <xdr:oneCellAnchor>
    <xdr:from>
      <xdr:col>3</xdr:col>
      <xdr:colOff>95250</xdr:colOff>
      <xdr:row>77</xdr:row>
      <xdr:rowOff>9525</xdr:rowOff>
    </xdr:from>
    <xdr:ext cx="352425" cy="228600"/>
    <xdr:sp>
      <xdr:nvSpPr>
        <xdr:cNvPr id="173" name="テキスト ボックス 172"/>
        <xdr:cNvSpPr txBox="1"/>
      </xdr:nvSpPr>
      <xdr:spPr>
        <a:xfrm>
          <a:off x="723900" y="132111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xdr:nvCxnSpPr>
        <xdr:cNvPr id="174" name="直線コネクタ 173"/>
        <xdr:cNvCxnSpPr/>
      </xdr:nvCxnSpPr>
      <xdr:spPr>
        <a:xfrm>
          <a:off x="762000" y="1581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xdr:nvSpPr>
        <xdr:cNvPr id="175" name="テキスト ボックス 174"/>
        <xdr:cNvSpPr txBox="1"/>
      </xdr:nvSpPr>
      <xdr:spPr>
        <a:xfrm>
          <a:off x="0" y="1566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xdr:nvCxnSpPr>
        <xdr:cNvPr id="176" name="直線コネクタ 175"/>
        <xdr:cNvCxnSpPr/>
      </xdr:nvCxnSpPr>
      <xdr:spPr>
        <a:xfrm>
          <a:off x="762000" y="1541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9525</xdr:rowOff>
    </xdr:from>
    <xdr:ext cx="762000" cy="257175"/>
    <xdr:sp>
      <xdr:nvSpPr>
        <xdr:cNvPr id="177" name="テキスト ボックス 176"/>
        <xdr:cNvSpPr txBox="1"/>
      </xdr:nvSpPr>
      <xdr:spPr>
        <a:xfrm>
          <a:off x="0" y="15268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xdr:nvCxnSpPr>
        <xdr:cNvPr id="178" name="直線コネクタ 177"/>
        <xdr:cNvCxnSpPr/>
      </xdr:nvCxnSpPr>
      <xdr:spPr>
        <a:xfrm>
          <a:off x="762000" y="1501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123825</xdr:rowOff>
    </xdr:from>
    <xdr:ext cx="762000" cy="257175"/>
    <xdr:sp>
      <xdr:nvSpPr>
        <xdr:cNvPr id="179" name="テキスト ボックス 178"/>
        <xdr:cNvSpPr txBox="1"/>
      </xdr:nvSpPr>
      <xdr:spPr>
        <a:xfrm>
          <a:off x="0" y="14868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xdr:nvCxnSpPr>
        <xdr:cNvPr id="180" name="直線コネクタ 179"/>
        <xdr:cNvCxnSpPr/>
      </xdr:nvCxnSpPr>
      <xdr:spPr>
        <a:xfrm>
          <a:off x="762000" y="1460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57150</xdr:rowOff>
    </xdr:from>
    <xdr:ext cx="762000" cy="257175"/>
    <xdr:sp>
      <xdr:nvSpPr>
        <xdr:cNvPr id="181" name="テキスト ボックス 180"/>
        <xdr:cNvSpPr txBox="1"/>
      </xdr:nvSpPr>
      <xdr:spPr>
        <a:xfrm>
          <a:off x="0" y="14458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xdr:nvCxnSpPr>
        <xdr:cNvPr id="182" name="直線コネクタ 181"/>
        <xdr:cNvCxnSpPr/>
      </xdr:nvCxnSpPr>
      <xdr:spPr>
        <a:xfrm>
          <a:off x="762000" y="1420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0</xdr:rowOff>
    </xdr:from>
    <xdr:ext cx="762000" cy="257175"/>
    <xdr:sp>
      <xdr:nvSpPr>
        <xdr:cNvPr id="183" name="テキスト ボックス 182"/>
        <xdr:cNvSpPr txBox="1"/>
      </xdr:nvSpPr>
      <xdr:spPr>
        <a:xfrm>
          <a:off x="0" y="1405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xdr:nvCxnSpPr>
        <xdr:cNvPr id="184" name="直線コネクタ 183"/>
        <xdr:cNvCxnSpPr/>
      </xdr:nvCxnSpPr>
      <xdr:spPr>
        <a:xfrm>
          <a:off x="762000" y="1380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114300</xdr:rowOff>
    </xdr:from>
    <xdr:ext cx="762000" cy="257175"/>
    <xdr:sp>
      <xdr:nvSpPr>
        <xdr:cNvPr id="185" name="テキスト ボックス 184"/>
        <xdr:cNvSpPr txBox="1"/>
      </xdr:nvSpPr>
      <xdr:spPr>
        <a:xfrm>
          <a:off x="0" y="13658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xdr:nvCxnSpPr>
        <xdr:cNvPr id="186" name="直線コネクタ 185"/>
        <xdr:cNvCxnSpPr/>
      </xdr:nvCxnSpPr>
      <xdr:spPr>
        <a:xfrm>
          <a:off x="762000" y="1340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xdr:nvSpPr>
        <xdr:cNvPr id="187" name="テキスト ボックス 186"/>
        <xdr:cNvSpPr txBox="1"/>
      </xdr:nvSpPr>
      <xdr:spPr>
        <a:xfrm>
          <a:off x="0" y="1325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fLocksText="0">
      <xdr:nvSpPr>
        <xdr:cNvPr id="188" name="人件費・物件費等の状況グラフ枠"/>
        <xdr:cNvSpPr/>
      </xdr:nvSpPr>
      <xdr:spPr>
        <a:xfrm>
          <a:off x="762000" y="1340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xdr:nvCxnSpPr>
        <xdr:cNvPr id="189" name="直線コネクタ 188"/>
        <xdr:cNvCxnSpPr/>
      </xdr:nvCxnSpPr>
      <xdr:spPr>
        <a:xfrm flipV="1">
          <a:off x="4953000" y="13706475"/>
          <a:ext cx="0" cy="16383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89</xdr:row>
      <xdr:rowOff>66675</xdr:rowOff>
    </xdr:from>
    <xdr:ext cx="762000" cy="257175"/>
    <xdr:sp>
      <xdr:nvSpPr>
        <xdr:cNvPr id="190" name="人件費・物件費等の状況最小値テキスト"/>
        <xdr:cNvSpPr txBox="1"/>
      </xdr:nvSpPr>
      <xdr:spPr>
        <a:xfrm>
          <a:off x="5038725" y="15325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970,397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xdr:nvCxnSpPr>
        <xdr:cNvPr id="191" name="直線コネクタ 190"/>
        <xdr:cNvCxnSpPr/>
      </xdr:nvCxnSpPr>
      <xdr:spPr>
        <a:xfrm>
          <a:off x="4867275" y="15354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78</xdr:row>
      <xdr:rowOff>76200</xdr:rowOff>
    </xdr:from>
    <xdr:ext cx="762000" cy="257175"/>
    <xdr:sp>
      <xdr:nvSpPr>
        <xdr:cNvPr id="192" name="人件費・物件費等の状況最大値テキスト"/>
        <xdr:cNvSpPr txBox="1"/>
      </xdr:nvSpPr>
      <xdr:spPr>
        <a:xfrm>
          <a:off x="5038725" y="13449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153,394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xdr:nvCxnSpPr>
        <xdr:cNvPr id="193" name="直線コネクタ 192"/>
        <xdr:cNvCxnSpPr/>
      </xdr:nvCxnSpPr>
      <xdr:spPr>
        <a:xfrm>
          <a:off x="4867275" y="13706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32465</xdr:rowOff>
    </xdr:from>
    <xdr:to>
      <xdr:col>23</xdr:col>
      <xdr:colOff>133350</xdr:colOff>
      <xdr:row>80</xdr:row>
      <xdr:rowOff>34764</xdr:rowOff>
    </xdr:to>
    <xdr:cxnSp>
      <xdr:nvCxnSpPr>
        <xdr:cNvPr id="194" name="直線コネクタ 193"/>
        <xdr:cNvCxnSpPr/>
      </xdr:nvCxnSpPr>
      <xdr:spPr>
        <a:xfrm flipV="1">
          <a:off x="4114800" y="137445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81</xdr:row>
      <xdr:rowOff>19050</xdr:rowOff>
    </xdr:from>
    <xdr:ext cx="762000" cy="257175"/>
    <xdr:sp>
      <xdr:nvSpPr>
        <xdr:cNvPr id="195" name="人件費・物件費等の状況平均値テキスト"/>
        <xdr:cNvSpPr txBox="1"/>
      </xdr:nvSpPr>
      <xdr:spPr>
        <a:xfrm>
          <a:off x="5038725" y="139065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291,859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fLocksText="0">
      <xdr:nvSpPr>
        <xdr:cNvPr id="196" name="フローチャート: 判断 195"/>
        <xdr:cNvSpPr/>
      </xdr:nvSpPr>
      <xdr:spPr>
        <a:xfrm>
          <a:off x="4905375" y="13935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82550</xdr:colOff>
      <xdr:row>80</xdr:row>
      <xdr:rowOff>24805</xdr:rowOff>
    </xdr:from>
    <xdr:to>
      <xdr:col>19</xdr:col>
      <xdr:colOff>133350</xdr:colOff>
      <xdr:row>80</xdr:row>
      <xdr:rowOff>34764</xdr:rowOff>
    </xdr:to>
    <xdr:cxnSp>
      <xdr:nvCxnSpPr>
        <xdr:cNvPr id="197" name="直線コネクタ 196"/>
        <xdr:cNvCxnSpPr/>
      </xdr:nvCxnSpPr>
      <xdr:spPr>
        <a:xfrm>
          <a:off x="3228975" y="137445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fLocksText="0">
      <xdr:nvSpPr>
        <xdr:cNvPr id="198" name="フローチャート: 判断 197"/>
        <xdr:cNvSpPr/>
      </xdr:nvSpPr>
      <xdr:spPr>
        <a:xfrm>
          <a:off x="4067175" y="1389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17</xdr:col>
      <xdr:colOff>171450</xdr:colOff>
      <xdr:row>81</xdr:row>
      <xdr:rowOff>95250</xdr:rowOff>
    </xdr:from>
    <xdr:ext cx="733425" cy="257175"/>
    <xdr:sp>
      <xdr:nvSpPr>
        <xdr:cNvPr id="199" name="テキスト ボックス 198"/>
        <xdr:cNvSpPr txBox="1"/>
      </xdr:nvSpPr>
      <xdr:spPr>
        <a:xfrm>
          <a:off x="3733800" y="13982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274,770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24805</xdr:rowOff>
    </xdr:from>
    <xdr:to>
      <xdr:col>15</xdr:col>
      <xdr:colOff>82550</xdr:colOff>
      <xdr:row>80</xdr:row>
      <xdr:rowOff>57434</xdr:rowOff>
    </xdr:to>
    <xdr:cxnSp>
      <xdr:nvCxnSpPr>
        <xdr:cNvPr id="200" name="直線コネクタ 199"/>
        <xdr:cNvCxnSpPr/>
      </xdr:nvCxnSpPr>
      <xdr:spPr>
        <a:xfrm flipV="1">
          <a:off x="2333625" y="137445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fLocksText="0">
      <xdr:nvSpPr>
        <xdr:cNvPr id="201" name="フローチャート: 判断 200"/>
        <xdr:cNvSpPr/>
      </xdr:nvSpPr>
      <xdr:spPr>
        <a:xfrm>
          <a:off x="3171825" y="13877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81</xdr:row>
      <xdr:rowOff>76200</xdr:rowOff>
    </xdr:from>
    <xdr:ext cx="762000" cy="257175"/>
    <xdr:sp>
      <xdr:nvSpPr>
        <xdr:cNvPr id="202" name="テキスト ボックス 201"/>
        <xdr:cNvSpPr txBox="1"/>
      </xdr:nvSpPr>
      <xdr:spPr>
        <a:xfrm>
          <a:off x="2838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264,250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10902</xdr:rowOff>
    </xdr:from>
    <xdr:to>
      <xdr:col>11</xdr:col>
      <xdr:colOff>31750</xdr:colOff>
      <xdr:row>80</xdr:row>
      <xdr:rowOff>57434</xdr:rowOff>
    </xdr:to>
    <xdr:cxnSp>
      <xdr:nvCxnSpPr>
        <xdr:cNvPr id="203" name="直線コネクタ 202"/>
        <xdr:cNvCxnSpPr/>
      </xdr:nvCxnSpPr>
      <xdr:spPr>
        <a:xfrm>
          <a:off x="1447800" y="137255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fLocksText="0">
      <xdr:nvSpPr>
        <xdr:cNvPr id="204" name="フローチャート: 判断 203"/>
        <xdr:cNvSpPr/>
      </xdr:nvSpPr>
      <xdr:spPr>
        <a:xfrm>
          <a:off x="2286000" y="13849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81</xdr:row>
      <xdr:rowOff>47625</xdr:rowOff>
    </xdr:from>
    <xdr:ext cx="762000" cy="257175"/>
    <xdr:sp>
      <xdr:nvSpPr>
        <xdr:cNvPr id="205" name="テキスト ボックス 204"/>
        <xdr:cNvSpPr txBox="1"/>
      </xdr:nvSpPr>
      <xdr:spPr>
        <a:xfrm>
          <a:off x="1952625" y="13935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247,115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fLocksText="0">
      <xdr:nvSpPr>
        <xdr:cNvPr id="206" name="フローチャート: 判断 205"/>
        <xdr:cNvSpPr/>
      </xdr:nvSpPr>
      <xdr:spPr>
        <a:xfrm>
          <a:off x="1400175" y="1383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19050</xdr:colOff>
      <xdr:row>81</xdr:row>
      <xdr:rowOff>28575</xdr:rowOff>
    </xdr:from>
    <xdr:ext cx="762000" cy="257175"/>
    <xdr:sp>
      <xdr:nvSpPr>
        <xdr:cNvPr id="207" name="テキスト ボックス 206"/>
        <xdr:cNvSpPr txBox="1"/>
      </xdr:nvSpPr>
      <xdr:spPr>
        <a:xfrm>
          <a:off x="1066800" y="13916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239,676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xdr:nvSpPr>
        <xdr:cNvPr id="208" name="テキスト ボックス 207"/>
        <xdr:cNvSpPr txBox="1"/>
      </xdr:nvSpPr>
      <xdr:spPr>
        <a:xfrm>
          <a:off x="47339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xdr:nvSpPr>
        <xdr:cNvPr id="209" name="テキスト ボックス 208"/>
        <xdr:cNvSpPr txBox="1"/>
      </xdr:nvSpPr>
      <xdr:spPr>
        <a:xfrm>
          <a:off x="38957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xdr:nvSpPr>
        <xdr:cNvPr id="210" name="テキスト ボックス 209"/>
        <xdr:cNvSpPr txBox="1"/>
      </xdr:nvSpPr>
      <xdr:spPr>
        <a:xfrm>
          <a:off x="30099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xdr:nvSpPr>
        <xdr:cNvPr id="211" name="テキスト ボックス 210"/>
        <xdr:cNvSpPr txBox="1"/>
      </xdr:nvSpPr>
      <xdr:spPr>
        <a:xfrm>
          <a:off x="211455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xdr:nvSpPr>
        <xdr:cNvPr id="212" name="テキスト ボックス 211"/>
        <xdr:cNvSpPr txBox="1"/>
      </xdr:nvSpPr>
      <xdr:spPr>
        <a:xfrm>
          <a:off x="12287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153115</xdr:rowOff>
    </xdr:from>
    <xdr:to>
      <xdr:col>23</xdr:col>
      <xdr:colOff>184150</xdr:colOff>
      <xdr:row>80</xdr:row>
      <xdr:rowOff>83265</xdr:rowOff>
    </xdr:to>
    <xdr:sp fLocksText="0">
      <xdr:nvSpPr>
        <xdr:cNvPr id="213" name="楕円 212"/>
        <xdr:cNvSpPr/>
      </xdr:nvSpPr>
      <xdr:spPr>
        <a:xfrm>
          <a:off x="4905375" y="1369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9525</xdr:colOff>
      <xdr:row>79</xdr:row>
      <xdr:rowOff>76200</xdr:rowOff>
    </xdr:from>
    <xdr:ext cx="762000" cy="257175"/>
    <xdr:sp>
      <xdr:nvSpPr>
        <xdr:cNvPr id="214" name="人件費・物件費等の状況該当値テキスト"/>
        <xdr:cNvSpPr txBox="1"/>
      </xdr:nvSpPr>
      <xdr:spPr>
        <a:xfrm>
          <a:off x="5038725" y="13620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174,040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155414</xdr:rowOff>
    </xdr:from>
    <xdr:to>
      <xdr:col>19</xdr:col>
      <xdr:colOff>184150</xdr:colOff>
      <xdr:row>80</xdr:row>
      <xdr:rowOff>85564</xdr:rowOff>
    </xdr:to>
    <xdr:sp fLocksText="0">
      <xdr:nvSpPr>
        <xdr:cNvPr id="215" name="楕円 214"/>
        <xdr:cNvSpPr/>
      </xdr:nvSpPr>
      <xdr:spPr>
        <a:xfrm>
          <a:off x="4067175" y="1369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17</xdr:col>
      <xdr:colOff>171450</xdr:colOff>
      <xdr:row>78</xdr:row>
      <xdr:rowOff>95250</xdr:rowOff>
    </xdr:from>
    <xdr:ext cx="733425" cy="257175"/>
    <xdr:sp>
      <xdr:nvSpPr>
        <xdr:cNvPr id="216" name="テキスト ボックス 215"/>
        <xdr:cNvSpPr txBox="1"/>
      </xdr:nvSpPr>
      <xdr:spPr>
        <a:xfrm>
          <a:off x="3733800" y="134683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175,183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145455</xdr:rowOff>
    </xdr:from>
    <xdr:to>
      <xdr:col>15</xdr:col>
      <xdr:colOff>133350</xdr:colOff>
      <xdr:row>80</xdr:row>
      <xdr:rowOff>75605</xdr:rowOff>
    </xdr:to>
    <xdr:sp fLocksText="0">
      <xdr:nvSpPr>
        <xdr:cNvPr id="217" name="楕円 216"/>
        <xdr:cNvSpPr/>
      </xdr:nvSpPr>
      <xdr:spPr>
        <a:xfrm>
          <a:off x="3171825" y="13687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78</xdr:row>
      <xdr:rowOff>85725</xdr:rowOff>
    </xdr:from>
    <xdr:ext cx="762000" cy="257175"/>
    <xdr:sp>
      <xdr:nvSpPr>
        <xdr:cNvPr id="218" name="テキスト ボックス 217"/>
        <xdr:cNvSpPr txBox="1"/>
      </xdr:nvSpPr>
      <xdr:spPr>
        <a:xfrm>
          <a:off x="2838450" y="13458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170,230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6634</xdr:rowOff>
    </xdr:from>
    <xdr:to>
      <xdr:col>11</xdr:col>
      <xdr:colOff>82550</xdr:colOff>
      <xdr:row>80</xdr:row>
      <xdr:rowOff>108234</xdr:rowOff>
    </xdr:to>
    <xdr:sp fLocksText="0">
      <xdr:nvSpPr>
        <xdr:cNvPr id="219" name="楕円 218"/>
        <xdr:cNvSpPr/>
      </xdr:nvSpPr>
      <xdr:spPr>
        <a:xfrm>
          <a:off x="2286000" y="13725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78</xdr:row>
      <xdr:rowOff>114300</xdr:rowOff>
    </xdr:from>
    <xdr:ext cx="762000" cy="257175"/>
    <xdr:sp>
      <xdr:nvSpPr>
        <xdr:cNvPr id="220" name="テキスト ボックス 219"/>
        <xdr:cNvSpPr txBox="1"/>
      </xdr:nvSpPr>
      <xdr:spPr>
        <a:xfrm>
          <a:off x="1952625" y="13487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186,457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131552</xdr:rowOff>
    </xdr:from>
    <xdr:to>
      <xdr:col>7</xdr:col>
      <xdr:colOff>31750</xdr:colOff>
      <xdr:row>80</xdr:row>
      <xdr:rowOff>61702</xdr:rowOff>
    </xdr:to>
    <xdr:sp fLocksText="0">
      <xdr:nvSpPr>
        <xdr:cNvPr id="221" name="楕円 220"/>
        <xdr:cNvSpPr/>
      </xdr:nvSpPr>
      <xdr:spPr>
        <a:xfrm>
          <a:off x="1400175" y="13677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xdr:col>
      <xdr:colOff>19050</xdr:colOff>
      <xdr:row>78</xdr:row>
      <xdr:rowOff>76200</xdr:rowOff>
    </xdr:from>
    <xdr:ext cx="762000" cy="257175"/>
    <xdr:sp>
      <xdr:nvSpPr>
        <xdr:cNvPr id="222" name="テキスト ボックス 221"/>
        <xdr:cNvSpPr txBox="1"/>
      </xdr:nvSpPr>
      <xdr:spPr>
        <a:xfrm>
          <a:off x="1066800" y="13449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163,316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fLocksText="0">
      <xdr:nvSpPr>
        <xdr:cNvPr id="223" name="正方形/長方形 222"/>
        <xdr:cNvSpPr/>
      </xdr:nvSpPr>
      <xdr:spPr>
        <a:xfrm>
          <a:off x="12830175" y="1263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xdr:nvSpPr>
        <xdr:cNvPr id="224" name="テキスト ボックス 223"/>
        <xdr:cNvSpPr txBox="1"/>
      </xdr:nvSpPr>
      <xdr:spPr>
        <a:xfrm>
          <a:off x="13649325" y="13001625"/>
          <a:ext cx="1657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xdr:nvSpPr>
        <xdr:cNvPr id="225" name="テキスト ボックス 224"/>
        <xdr:cNvSpPr txBox="1"/>
      </xdr:nvSpPr>
      <xdr:spPr>
        <a:xfrm>
          <a:off x="15430500" y="1297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[94.4]</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fLocksText="0">
      <xdr:nvSpPr>
        <xdr:cNvPr id="226" name="正方形/長方形 225"/>
        <xdr:cNvSpPr/>
      </xdr:nvSpPr>
      <xdr:spPr>
        <a:xfrm>
          <a:off x="17973675" y="1288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fLocksText="0">
      <xdr:nvSpPr>
        <xdr:cNvPr id="227" name="正方形/長方形 226"/>
        <xdr:cNvSpPr/>
      </xdr:nvSpPr>
      <xdr:spPr>
        <a:xfrm>
          <a:off x="17973675" y="1307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fLocksText="0">
      <xdr:nvSpPr>
        <xdr:cNvPr id="228" name="正方形/長方形 227"/>
        <xdr:cNvSpPr/>
      </xdr:nvSpPr>
      <xdr:spPr>
        <a:xfrm>
          <a:off x="19621500" y="1288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fLocksText="0">
      <xdr:nvSpPr>
        <xdr:cNvPr id="229" name="正方形/長方形 228"/>
        <xdr:cNvSpPr/>
      </xdr:nvSpPr>
      <xdr:spPr>
        <a:xfrm>
          <a:off x="19621500" y="1307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fLocksText="0">
      <xdr:nvSpPr>
        <xdr:cNvPr id="230" name="正方形/長方形 229"/>
        <xdr:cNvSpPr/>
      </xdr:nvSpPr>
      <xdr:spPr>
        <a:xfrm>
          <a:off x="21078825" y="1288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fLocksText="0">
      <xdr:nvSpPr>
        <xdr:cNvPr id="231" name="正方形/長方形 230"/>
        <xdr:cNvSpPr/>
      </xdr:nvSpPr>
      <xdr:spPr>
        <a:xfrm>
          <a:off x="21078825" y="1307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fLocksText="0">
      <xdr:nvSpPr>
        <xdr:cNvPr id="232" name="正方形/長方形 231"/>
        <xdr:cNvSpPr/>
      </xdr:nvSpPr>
      <xdr:spPr>
        <a:xfrm>
          <a:off x="12830175" y="1340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fLocksText="0">
      <xdr:nvSpPr>
        <xdr:cNvPr id="233" name="正方形/長方形 232"/>
        <xdr:cNvSpPr/>
      </xdr:nvSpPr>
      <xdr:spPr>
        <a:xfrm>
          <a:off x="18097500" y="1340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fLocksText="0">
      <xdr:nvSpPr>
        <xdr:cNvPr id="234" name="正方形/長方形 233"/>
        <xdr:cNvSpPr/>
      </xdr:nvSpPr>
      <xdr:spPr>
        <a:xfrm>
          <a:off x="18097500" y="1340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fLocksText="0">
      <xdr:nvSpPr>
        <xdr:cNvPr id="235" name="テキスト ボックス 234"/>
        <xdr:cNvSpPr txBox="1"/>
      </xdr:nvSpPr>
      <xdr:spPr>
        <a:xfrm>
          <a:off x="18221325" y="1371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altLang="ja-JP" lang="en-US" sz="1100">
              <a:solidFill>
                <a:schemeClr val="tx1"/>
              </a:solidFill>
              <a:effectLst/>
              <a:latin typeface="+mn-lt"/>
              <a:ea typeface="+mn-ea"/>
              <a:cs typeface="+mn-cs"/>
            </a:rPr>
            <a:t>19</a:t>
          </a:r>
          <a:r>
            <a:rPr altLang="ja-JP" lang="ja-JP" sz="1100">
              <a:solidFill>
                <a:schemeClr val="tx1"/>
              </a:solidFill>
              <a:effectLst/>
              <a:latin typeface="+mn-lt"/>
              <a:ea typeface="+mn-ea"/>
              <a:cs typeface="+mn-cs"/>
            </a:rPr>
            <a:t>年度から令和元年度までは類似団体平均を上回っていた。令和</a:t>
          </a:r>
          <a:r>
            <a:rPr altLang="ja-JP" lang="en-US" sz="1100">
              <a:solidFill>
                <a:schemeClr val="tx1"/>
              </a:solidFill>
              <a:effectLst/>
              <a:latin typeface="+mn-lt"/>
              <a:ea typeface="+mn-ea"/>
              <a:cs typeface="+mn-cs"/>
            </a:rPr>
            <a:t>2</a:t>
          </a:r>
          <a:r>
            <a:rPr altLang="ja-JP" lang="ja-JP" sz="1100">
              <a:solidFill>
                <a:schemeClr val="tx1"/>
              </a:solidFill>
              <a:effectLst/>
              <a:latin typeface="+mn-lt"/>
              <a:ea typeface="+mn-ea"/>
              <a:cs typeface="+mn-cs"/>
            </a:rPr>
            <a:t>年度以降類似団体と同水準となったため、今後も近隣市町村や類似団体等の指数と均衡を保つよう給与水準の適正化を図っていく。</a:t>
          </a:r>
          <a:endParaRPr altLang="ja-JP" lang="ja-JP" sz="1400">
            <a:solidFill>
              <a:srgbClr val="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xdr:nvCxnSpPr>
        <xdr:cNvPr id="236" name="直線コネクタ 235"/>
        <xdr:cNvCxnSpPr/>
      </xdr:nvCxnSpPr>
      <xdr:spPr>
        <a:xfrm>
          <a:off x="12830175" y="1581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91</xdr:row>
      <xdr:rowOff>66675</xdr:rowOff>
    </xdr:from>
    <xdr:ext cx="762000" cy="257175"/>
    <xdr:sp>
      <xdr:nvSpPr>
        <xdr:cNvPr id="237" name="テキスト ボックス 236"/>
        <xdr:cNvSpPr txBox="1"/>
      </xdr:nvSpPr>
      <xdr:spPr>
        <a:xfrm>
          <a:off x="12058650" y="1566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xdr:nvCxnSpPr>
        <xdr:cNvPr id="238" name="直線コネクタ 237"/>
        <xdr:cNvCxnSpPr/>
      </xdr:nvCxnSpPr>
      <xdr:spPr>
        <a:xfrm>
          <a:off x="12830175" y="1546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89</xdr:row>
      <xdr:rowOff>66675</xdr:rowOff>
    </xdr:from>
    <xdr:ext cx="762000" cy="257175"/>
    <xdr:sp>
      <xdr:nvSpPr>
        <xdr:cNvPr id="239" name="テキスト ボックス 238"/>
        <xdr:cNvSpPr txBox="1"/>
      </xdr:nvSpPr>
      <xdr:spPr>
        <a:xfrm>
          <a:off x="12058650" y="153257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xdr:nvCxnSpPr>
        <xdr:cNvPr id="240" name="直線コネクタ 239"/>
        <xdr:cNvCxnSpPr/>
      </xdr:nvCxnSpPr>
      <xdr:spPr>
        <a:xfrm>
          <a:off x="12830175" y="1512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87</xdr:row>
      <xdr:rowOff>66675</xdr:rowOff>
    </xdr:from>
    <xdr:ext cx="762000" cy="257175"/>
    <xdr:sp>
      <xdr:nvSpPr>
        <xdr:cNvPr id="241" name="テキスト ボックス 240"/>
        <xdr:cNvSpPr txBox="1"/>
      </xdr:nvSpPr>
      <xdr:spPr>
        <a:xfrm>
          <a:off x="12058650" y="14982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99.0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xdr:nvCxnSpPr>
        <xdr:cNvPr id="242" name="直線コネクタ 241"/>
        <xdr:cNvCxnSpPr/>
      </xdr:nvCxnSpPr>
      <xdr:spPr>
        <a:xfrm>
          <a:off x="12830175" y="1477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85</xdr:row>
      <xdr:rowOff>57150</xdr:rowOff>
    </xdr:from>
    <xdr:ext cx="762000" cy="257175"/>
    <xdr:sp>
      <xdr:nvSpPr>
        <xdr:cNvPr id="243" name="テキスト ボックス 242"/>
        <xdr:cNvSpPr txBox="1"/>
      </xdr:nvSpPr>
      <xdr:spPr>
        <a:xfrm>
          <a:off x="12058650" y="14630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xdr:nvCxnSpPr>
        <xdr:cNvPr id="244" name="直線コネクタ 243"/>
        <xdr:cNvCxnSpPr/>
      </xdr:nvCxnSpPr>
      <xdr:spPr>
        <a:xfrm>
          <a:off x="12830175" y="1443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83</xdr:row>
      <xdr:rowOff>57150</xdr:rowOff>
    </xdr:from>
    <xdr:ext cx="762000" cy="257175"/>
    <xdr:sp>
      <xdr:nvSpPr>
        <xdr:cNvPr id="245" name="テキスト ボックス 244"/>
        <xdr:cNvSpPr txBox="1"/>
      </xdr:nvSpPr>
      <xdr:spPr>
        <a:xfrm>
          <a:off x="12058650" y="14287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xdr:nvCxnSpPr>
        <xdr:cNvPr id="246" name="直線コネクタ 245"/>
        <xdr:cNvCxnSpPr/>
      </xdr:nvCxnSpPr>
      <xdr:spPr>
        <a:xfrm>
          <a:off x="12830175" y="1408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81</xdr:row>
      <xdr:rowOff>57150</xdr:rowOff>
    </xdr:from>
    <xdr:ext cx="762000" cy="257175"/>
    <xdr:sp>
      <xdr:nvSpPr>
        <xdr:cNvPr id="247" name="テキスト ボックス 246"/>
        <xdr:cNvSpPr txBox="1"/>
      </xdr:nvSpPr>
      <xdr:spPr>
        <a:xfrm>
          <a:off x="12058650" y="13944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xdr:nvCxnSpPr>
        <xdr:cNvPr id="248" name="直線コネクタ 247"/>
        <xdr:cNvCxnSpPr/>
      </xdr:nvCxnSpPr>
      <xdr:spPr>
        <a:xfrm>
          <a:off x="12830175" y="1374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79</xdr:row>
      <xdr:rowOff>57150</xdr:rowOff>
    </xdr:from>
    <xdr:ext cx="762000" cy="257175"/>
    <xdr:sp>
      <xdr:nvSpPr>
        <xdr:cNvPr id="249" name="テキスト ボックス 248"/>
        <xdr:cNvSpPr txBox="1"/>
      </xdr:nvSpPr>
      <xdr:spPr>
        <a:xfrm>
          <a:off x="12058650" y="13601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87.0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xdr:nvCxnSpPr>
        <xdr:cNvPr id="250" name="直線コネクタ 249"/>
        <xdr:cNvCxnSpPr/>
      </xdr:nvCxnSpPr>
      <xdr:spPr>
        <a:xfrm>
          <a:off x="12830175" y="1340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77</xdr:row>
      <xdr:rowOff>57150</xdr:rowOff>
    </xdr:from>
    <xdr:ext cx="762000" cy="257175"/>
    <xdr:sp>
      <xdr:nvSpPr>
        <xdr:cNvPr id="251" name="テキスト ボックス 250"/>
        <xdr:cNvSpPr txBox="1"/>
      </xdr:nvSpPr>
      <xdr:spPr>
        <a:xfrm>
          <a:off x="12058650" y="1325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fLocksText="0">
      <xdr:nvSpPr>
        <xdr:cNvPr id="252" name="給与水準   （国との比較）グラフ枠"/>
        <xdr:cNvSpPr/>
      </xdr:nvSpPr>
      <xdr:spPr>
        <a:xfrm>
          <a:off x="12830175" y="1340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xdr:nvCxnSpPr>
        <xdr:cNvPr id="253" name="直線コネクタ 252"/>
        <xdr:cNvCxnSpPr/>
      </xdr:nvCxnSpPr>
      <xdr:spPr>
        <a:xfrm flipV="1">
          <a:off x="17021175" y="13954125"/>
          <a:ext cx="0" cy="151447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9525</xdr:rowOff>
    </xdr:from>
    <xdr:ext cx="762000" cy="257175"/>
    <xdr:sp>
      <xdr:nvSpPr>
        <xdr:cNvPr id="254" name="給与水準   （国との比較）最小値テキスト"/>
        <xdr:cNvSpPr txBox="1"/>
      </xdr:nvSpPr>
      <xdr:spPr>
        <a:xfrm>
          <a:off x="17106900" y="15440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102.0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xdr:nvCxnSpPr>
        <xdr:cNvPr id="255" name="直線コネクタ 254"/>
        <xdr:cNvCxnSpPr/>
      </xdr:nvCxnSpPr>
      <xdr:spPr>
        <a:xfrm>
          <a:off x="16925925" y="15468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152400</xdr:rowOff>
    </xdr:from>
    <xdr:ext cx="762000" cy="257175"/>
    <xdr:sp>
      <xdr:nvSpPr>
        <xdr:cNvPr id="256" name="給与水準   （国との比較）最大値テキスト"/>
        <xdr:cNvSpPr txBox="1"/>
      </xdr:nvSpPr>
      <xdr:spPr>
        <a:xfrm>
          <a:off x="17106900" y="13696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88.8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xdr:nvCxnSpPr>
        <xdr:cNvPr id="257" name="直線コネクタ 256"/>
        <xdr:cNvCxnSpPr/>
      </xdr:nvCxnSpPr>
      <xdr:spPr>
        <a:xfrm>
          <a:off x="16925925" y="13954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135164</xdr:rowOff>
    </xdr:to>
    <xdr:cxnSp>
      <xdr:nvCxnSpPr>
        <xdr:cNvPr id="258" name="直線コネクタ 257"/>
        <xdr:cNvCxnSpPr/>
      </xdr:nvCxnSpPr>
      <xdr:spPr>
        <a:xfrm flipV="1">
          <a:off x="16182975" y="14592300"/>
          <a:ext cx="838200"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66675</xdr:rowOff>
    </xdr:from>
    <xdr:ext cx="762000" cy="257175"/>
    <xdr:sp>
      <xdr:nvSpPr>
        <xdr:cNvPr id="259" name="給与水準   （国との比較）平均値テキスト"/>
        <xdr:cNvSpPr txBox="1"/>
      </xdr:nvSpPr>
      <xdr:spPr>
        <a:xfrm>
          <a:off x="17106900" y="146399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fLocksText="0">
      <xdr:nvSpPr>
        <xdr:cNvPr id="260" name="フローチャート: 判断 259"/>
        <xdr:cNvSpPr/>
      </xdr:nvSpPr>
      <xdr:spPr>
        <a:xfrm>
          <a:off x="16964025" y="14668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72</xdr:col>
      <xdr:colOff>203200</xdr:colOff>
      <xdr:row>85</xdr:row>
      <xdr:rowOff>135164</xdr:rowOff>
    </xdr:from>
    <xdr:to>
      <xdr:col>77</xdr:col>
      <xdr:colOff>44450</xdr:colOff>
      <xdr:row>85</xdr:row>
      <xdr:rowOff>158145</xdr:rowOff>
    </xdr:to>
    <xdr:cxnSp>
      <xdr:nvCxnSpPr>
        <xdr:cNvPr id="261" name="直線コネクタ 260"/>
        <xdr:cNvCxnSpPr/>
      </xdr:nvCxnSpPr>
      <xdr:spPr>
        <a:xfrm flipV="1">
          <a:off x="15287625" y="147066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fLocksText="0">
      <xdr:nvSpPr>
        <xdr:cNvPr id="262" name="フローチャート: 判断 261"/>
        <xdr:cNvSpPr/>
      </xdr:nvSpPr>
      <xdr:spPr>
        <a:xfrm>
          <a:off x="16125825" y="14668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86</xdr:row>
      <xdr:rowOff>9525</xdr:rowOff>
    </xdr:from>
    <xdr:ext cx="733425" cy="257175"/>
    <xdr:sp>
      <xdr:nvSpPr>
        <xdr:cNvPr id="263" name="テキスト ボックス 262"/>
        <xdr:cNvSpPr txBox="1"/>
      </xdr:nvSpPr>
      <xdr:spPr>
        <a:xfrm>
          <a:off x="15792450" y="147542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124582</xdr:rowOff>
    </xdr:to>
    <xdr:cxnSp>
      <xdr:nvCxnSpPr>
        <xdr:cNvPr id="264" name="直線コネクタ 263"/>
        <xdr:cNvCxnSpPr/>
      </xdr:nvCxnSpPr>
      <xdr:spPr>
        <a:xfrm flipV="1">
          <a:off x="14401800" y="14735175"/>
          <a:ext cx="885825" cy="1333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fLocksText="0">
      <xdr:nvSpPr>
        <xdr:cNvPr id="265" name="フローチャート: 判断 264"/>
        <xdr:cNvSpPr/>
      </xdr:nvSpPr>
      <xdr:spPr>
        <a:xfrm>
          <a:off x="15240000" y="14630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84</xdr:row>
      <xdr:rowOff>0</xdr:rowOff>
    </xdr:from>
    <xdr:ext cx="762000" cy="257175"/>
    <xdr:sp>
      <xdr:nvSpPr>
        <xdr:cNvPr id="266" name="テキスト ボックス 265"/>
        <xdr:cNvSpPr txBox="1"/>
      </xdr:nvSpPr>
      <xdr:spPr>
        <a:xfrm>
          <a:off x="14906625" y="14401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124582</xdr:rowOff>
    </xdr:to>
    <xdr:cxnSp>
      <xdr:nvCxnSpPr>
        <xdr:cNvPr id="267" name="直線コネクタ 266"/>
        <xdr:cNvCxnSpPr/>
      </xdr:nvCxnSpPr>
      <xdr:spPr>
        <a:xfrm>
          <a:off x="13515975" y="148209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fLocksText="0">
      <xdr:nvSpPr>
        <xdr:cNvPr id="268" name="フローチャート: 判断 267"/>
        <xdr:cNvSpPr/>
      </xdr:nvSpPr>
      <xdr:spPr>
        <a:xfrm>
          <a:off x="14354175" y="14601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83</xdr:row>
      <xdr:rowOff>142875</xdr:rowOff>
    </xdr:from>
    <xdr:ext cx="762000" cy="257175"/>
    <xdr:sp>
      <xdr:nvSpPr>
        <xdr:cNvPr id="269" name="テキスト ボックス 268"/>
        <xdr:cNvSpPr txBox="1"/>
      </xdr:nvSpPr>
      <xdr:spPr>
        <a:xfrm>
          <a:off x="14020800" y="14373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94.9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fLocksText="0">
      <xdr:nvSpPr>
        <xdr:cNvPr id="270" name="フローチャート: 判断 269"/>
        <xdr:cNvSpPr/>
      </xdr:nvSpPr>
      <xdr:spPr>
        <a:xfrm>
          <a:off x="13458825" y="14601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83</xdr:row>
      <xdr:rowOff>142875</xdr:rowOff>
    </xdr:from>
    <xdr:ext cx="762000" cy="257175"/>
    <xdr:sp>
      <xdr:nvSpPr>
        <xdr:cNvPr id="271" name="テキスト ボックス 270"/>
        <xdr:cNvSpPr txBox="1"/>
      </xdr:nvSpPr>
      <xdr:spPr>
        <a:xfrm>
          <a:off x="13125450" y="14373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94.9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xdr:nvSpPr>
        <xdr:cNvPr id="272" name="テキスト ボックス 271"/>
        <xdr:cNvSpPr txBox="1"/>
      </xdr:nvSpPr>
      <xdr:spPr>
        <a:xfrm>
          <a:off x="168021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xdr:nvSpPr>
        <xdr:cNvPr id="273" name="テキスト ボックス 272"/>
        <xdr:cNvSpPr txBox="1"/>
      </xdr:nvSpPr>
      <xdr:spPr>
        <a:xfrm>
          <a:off x="159639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xdr:nvSpPr>
        <xdr:cNvPr id="274" name="テキスト ボックス 273"/>
        <xdr:cNvSpPr txBox="1"/>
      </xdr:nvSpPr>
      <xdr:spPr>
        <a:xfrm>
          <a:off x="1506855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xdr:nvSpPr>
        <xdr:cNvPr id="275" name="テキスト ボックス 274"/>
        <xdr:cNvSpPr txBox="1"/>
      </xdr:nvSpPr>
      <xdr:spPr>
        <a:xfrm>
          <a:off x="14182725"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xdr:nvSpPr>
        <xdr:cNvPr id="276" name="テキスト ボックス 275"/>
        <xdr:cNvSpPr txBox="1"/>
      </xdr:nvSpPr>
      <xdr:spPr>
        <a:xfrm>
          <a:off x="13296900" y="1581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fLocksText="0">
      <xdr:nvSpPr>
        <xdr:cNvPr id="277" name="楕円 276"/>
        <xdr:cNvSpPr/>
      </xdr:nvSpPr>
      <xdr:spPr>
        <a:xfrm>
          <a:off x="16964025" y="14544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81</xdr:col>
      <xdr:colOff>133350</xdr:colOff>
      <xdr:row>83</xdr:row>
      <xdr:rowOff>161925</xdr:rowOff>
    </xdr:from>
    <xdr:ext cx="762000" cy="257175"/>
    <xdr:sp>
      <xdr:nvSpPr>
        <xdr:cNvPr id="278" name="給与水準   （国との比較）該当値テキスト"/>
        <xdr:cNvSpPr txBox="1"/>
      </xdr:nvSpPr>
      <xdr:spPr>
        <a:xfrm>
          <a:off x="17106900" y="143922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94.4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fLocksText="0">
      <xdr:nvSpPr>
        <xdr:cNvPr id="279" name="楕円 278"/>
        <xdr:cNvSpPr/>
      </xdr:nvSpPr>
      <xdr:spPr>
        <a:xfrm>
          <a:off x="16125825" y="14658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84</xdr:row>
      <xdr:rowOff>28575</xdr:rowOff>
    </xdr:from>
    <xdr:ext cx="733425" cy="257175"/>
    <xdr:sp>
      <xdr:nvSpPr>
        <xdr:cNvPr id="280" name="テキスト ボックス 279"/>
        <xdr:cNvSpPr txBox="1"/>
      </xdr:nvSpPr>
      <xdr:spPr>
        <a:xfrm>
          <a:off x="15792450" y="144303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fLocksText="0">
      <xdr:nvSpPr>
        <xdr:cNvPr id="281" name="楕円 280"/>
        <xdr:cNvSpPr/>
      </xdr:nvSpPr>
      <xdr:spPr>
        <a:xfrm>
          <a:off x="15240000" y="14678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86</xdr:row>
      <xdr:rowOff>19050</xdr:rowOff>
    </xdr:from>
    <xdr:ext cx="762000" cy="257175"/>
    <xdr:sp>
      <xdr:nvSpPr>
        <xdr:cNvPr id="282" name="テキスト ボックス 281"/>
        <xdr:cNvSpPr txBox="1"/>
      </xdr:nvSpPr>
      <xdr:spPr>
        <a:xfrm>
          <a:off x="14906625" y="14763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fLocksText="0">
      <xdr:nvSpPr>
        <xdr:cNvPr id="283" name="楕円 282"/>
        <xdr:cNvSpPr/>
      </xdr:nvSpPr>
      <xdr:spPr>
        <a:xfrm>
          <a:off x="14354175" y="14820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86</xdr:row>
      <xdr:rowOff>161925</xdr:rowOff>
    </xdr:from>
    <xdr:ext cx="762000" cy="257175"/>
    <xdr:sp>
      <xdr:nvSpPr>
        <xdr:cNvPr id="284" name="テキスト ボックス 283"/>
        <xdr:cNvSpPr txBox="1"/>
      </xdr:nvSpPr>
      <xdr:spPr>
        <a:xfrm>
          <a:off x="14020800" y="14906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fLocksText="0">
      <xdr:nvSpPr>
        <xdr:cNvPr id="285" name="楕円 284"/>
        <xdr:cNvSpPr/>
      </xdr:nvSpPr>
      <xdr:spPr>
        <a:xfrm>
          <a:off x="13458825" y="14773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86</xdr:row>
      <xdr:rowOff>114300</xdr:rowOff>
    </xdr:from>
    <xdr:ext cx="762000" cy="257175"/>
    <xdr:sp>
      <xdr:nvSpPr>
        <xdr:cNvPr id="286" name="テキスト ボックス 285"/>
        <xdr:cNvSpPr txBox="1"/>
      </xdr:nvSpPr>
      <xdr:spPr>
        <a:xfrm>
          <a:off x="13125450" y="14859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fLocksText="0">
      <xdr:nvSpPr>
        <xdr:cNvPr id="287" name="正方形/長方形 286"/>
        <xdr:cNvSpPr/>
      </xdr:nvSpPr>
      <xdr:spPr>
        <a:xfrm>
          <a:off x="12830175" y="882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xdr:nvSpPr>
        <xdr:cNvPr id="288" name="テキスト ボックス 287"/>
        <xdr:cNvSpPr txBox="1"/>
      </xdr:nvSpPr>
      <xdr:spPr>
        <a:xfrm>
          <a:off x="13344525" y="9191625"/>
          <a:ext cx="22669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人口</a:t>
          </a:r>
          <a:r>
            <a:rPr altLang="ja-JP" lang="en-US" sz="1300" b="1">
              <a:latin typeface="ＭＳ Ｐゴシック" panose="020B0600070205080204" pitchFamily="50" charset="-128"/>
              <a:ea typeface="ＭＳ Ｐゴシック" panose="020B0600070205080204" pitchFamily="50" charset="-128"/>
            </a:rPr>
            <a:t>1,000</a:t>
          </a:r>
          <a:r>
            <a:rPr altLang="en-US" lang="ja-JP"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xdr:nvSpPr>
        <xdr:cNvPr id="289" name="テキスト ボックス 288"/>
        <xdr:cNvSpPr txBox="1"/>
      </xdr:nvSpPr>
      <xdr:spPr>
        <a:xfrm>
          <a:off x="15735300" y="916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[9.17</a:t>
          </a:r>
          <a:r>
            <a:rPr altLang="en-US" lang="ja-JP" sz="1600" b="1">
              <a:solidFill>
                <a:srgbClr val="FF0000"/>
              </a:solidFill>
              <a:latin typeface="ＭＳ Ｐゴシック" panose="020B0600070205080204" pitchFamily="50" charset="-128"/>
              <a:ea typeface="ＭＳ Ｐゴシック" panose="020B0600070205080204" pitchFamily="50" charset="-128"/>
            </a:rPr>
            <a:t>人</a:t>
          </a:r>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fLocksText="0">
      <xdr:nvSpPr>
        <xdr:cNvPr id="290" name="正方形/長方形 289"/>
        <xdr:cNvSpPr/>
      </xdr:nvSpPr>
      <xdr:spPr>
        <a:xfrm>
          <a:off x="17973675" y="907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fLocksText="0">
      <xdr:nvSpPr>
        <xdr:cNvPr id="291" name="正方形/長方形 290"/>
        <xdr:cNvSpPr/>
      </xdr:nvSpPr>
      <xdr:spPr>
        <a:xfrm>
          <a:off x="17973675" y="926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fLocksText="0">
      <xdr:nvSpPr>
        <xdr:cNvPr id="292" name="正方形/長方形 291"/>
        <xdr:cNvSpPr/>
      </xdr:nvSpPr>
      <xdr:spPr>
        <a:xfrm>
          <a:off x="19621500" y="907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fLocksText="0">
      <xdr:nvSpPr>
        <xdr:cNvPr id="293" name="正方形/長方形 292"/>
        <xdr:cNvSpPr/>
      </xdr:nvSpPr>
      <xdr:spPr>
        <a:xfrm>
          <a:off x="19621500" y="926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fLocksText="0">
      <xdr:nvSpPr>
        <xdr:cNvPr id="294" name="正方形/長方形 293"/>
        <xdr:cNvSpPr/>
      </xdr:nvSpPr>
      <xdr:spPr>
        <a:xfrm>
          <a:off x="21078825" y="907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fLocksText="0">
      <xdr:nvSpPr>
        <xdr:cNvPr id="295" name="正方形/長方形 294"/>
        <xdr:cNvSpPr/>
      </xdr:nvSpPr>
      <xdr:spPr>
        <a:xfrm>
          <a:off x="21078825" y="926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8.43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fLocksText="0">
      <xdr:nvSpPr>
        <xdr:cNvPr id="296" name="正方形/長方形 295"/>
        <xdr:cNvSpPr/>
      </xdr:nvSpPr>
      <xdr:spPr>
        <a:xfrm>
          <a:off x="12830175" y="959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fLocksText="0">
      <xdr:nvSpPr>
        <xdr:cNvPr id="297" name="正方形/長方形 296"/>
        <xdr:cNvSpPr/>
      </xdr:nvSpPr>
      <xdr:spPr>
        <a:xfrm>
          <a:off x="18097500" y="959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fLocksText="0">
      <xdr:nvSpPr>
        <xdr:cNvPr id="298" name="正方形/長方形 297"/>
        <xdr:cNvSpPr/>
      </xdr:nvSpPr>
      <xdr:spPr>
        <a:xfrm>
          <a:off x="18097500" y="959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人口</a:t>
          </a:r>
          <a:r>
            <a:rPr altLang="ja-JP" lang="en-US" sz="1100" b="1" i="1">
              <a:solidFill>
                <a:srgbClr val="FF0000"/>
              </a:solidFill>
              <a:latin typeface="ＭＳ Ｐゴシック" panose="020B0600070205080204" pitchFamily="50" charset="-128"/>
              <a:ea typeface="ＭＳ Ｐゴシック" panose="020B0600070205080204" pitchFamily="50" charset="-128"/>
            </a:rPr>
            <a:t>1,000</a:t>
          </a:r>
          <a:r>
            <a:rPr altLang="en-US" lang="ja-JP"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fLocksText="0">
      <xdr:nvSpPr>
        <xdr:cNvPr id="299" name="テキスト ボックス 298"/>
        <xdr:cNvSpPr txBox="1"/>
      </xdr:nvSpPr>
      <xdr:spPr>
        <a:xfrm>
          <a:off x="18221325" y="990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a:solidFill>
                <a:schemeClr val="tx1"/>
              </a:solidFill>
              <a:effectLst/>
              <a:latin typeface="+mn-lt"/>
              <a:ea typeface="+mn-ea"/>
              <a:cs typeface="+mn-cs"/>
            </a:rPr>
            <a:t>　人口千人あたりの職員数は</a:t>
          </a:r>
          <a:r>
            <a:rPr altLang="ja-JP" lang="en-US" sz="1100">
              <a:solidFill>
                <a:schemeClr val="tx1"/>
              </a:solidFill>
              <a:effectLst/>
              <a:latin typeface="+mn-lt"/>
              <a:ea typeface="+mn-ea"/>
              <a:cs typeface="+mn-cs"/>
            </a:rPr>
            <a:t>9.17</a:t>
          </a:r>
          <a:r>
            <a:rPr altLang="ja-JP" lang="ja-JP" sz="1100">
              <a:solidFill>
                <a:schemeClr val="tx1"/>
              </a:solidFill>
              <a:effectLst/>
              <a:latin typeface="+mn-lt"/>
              <a:ea typeface="+mn-ea"/>
              <a:cs typeface="+mn-cs"/>
            </a:rPr>
            <a:t>人で類似団体平均を下回っているが、全国平均や長野県平均と比較すると多い傾向にある。</a:t>
          </a:r>
          <a:endParaRPr altLang="ja-JP" lang="ja-JP" sz="1400">
            <a:solidFill>
              <a:srgbClr val="000000"/>
            </a:solidFill>
            <a:effectLst/>
          </a:endParaRPr>
        </a:p>
        <a:p>
          <a:r>
            <a:rPr altLang="ja-JP" lang="ja-JP" sz="1100">
              <a:solidFill>
                <a:schemeClr val="tx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altLang="ja-JP" lang="ja-JP" sz="1400">
            <a:solidFill>
              <a:srgbClr val="000000"/>
            </a:solidFill>
            <a:effectLst/>
          </a:endParaRPr>
        </a:p>
      </xdr:txBody>
    </xdr:sp>
    <xdr:clientData/>
  </xdr:twoCellAnchor>
  <xdr:oneCellAnchor>
    <xdr:from>
      <xdr:col>61</xdr:col>
      <xdr:colOff>0</xdr:colOff>
      <xdr:row>54</xdr:row>
      <xdr:rowOff>142875</xdr:rowOff>
    </xdr:from>
    <xdr:ext cx="352425" cy="228600"/>
    <xdr:sp>
      <xdr:nvSpPr>
        <xdr:cNvPr id="300" name="テキスト ボックス 299"/>
        <xdr:cNvSpPr txBox="1"/>
      </xdr:nvSpPr>
      <xdr:spPr>
        <a:xfrm>
          <a:off x="12782550" y="94011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人</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xdr:nvCxnSpPr>
        <xdr:cNvPr id="301" name="直線コネクタ 300"/>
        <xdr:cNvCxnSpPr/>
      </xdr:nvCxnSpPr>
      <xdr:spPr>
        <a:xfrm>
          <a:off x="12830175" y="1200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69</xdr:row>
      <xdr:rowOff>28575</xdr:rowOff>
    </xdr:from>
    <xdr:ext cx="762000" cy="257175"/>
    <xdr:sp>
      <xdr:nvSpPr>
        <xdr:cNvPr id="302" name="テキスト ボックス 301"/>
        <xdr:cNvSpPr txBox="1"/>
      </xdr:nvSpPr>
      <xdr:spPr>
        <a:xfrm>
          <a:off x="12058650" y="1185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xdr:nvCxnSpPr>
        <xdr:cNvPr id="303" name="直線コネクタ 302"/>
        <xdr:cNvCxnSpPr/>
      </xdr:nvCxnSpPr>
      <xdr:spPr>
        <a:xfrm>
          <a:off x="12830175" y="1160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66</xdr:row>
      <xdr:rowOff>142875</xdr:rowOff>
    </xdr:from>
    <xdr:ext cx="762000" cy="257175"/>
    <xdr:sp>
      <xdr:nvSpPr>
        <xdr:cNvPr id="304" name="テキスト ボックス 303"/>
        <xdr:cNvSpPr txBox="1"/>
      </xdr:nvSpPr>
      <xdr:spPr>
        <a:xfrm>
          <a:off x="12058650" y="11458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xdr:nvCxnSpPr>
        <xdr:cNvPr id="305" name="直線コネクタ 304"/>
        <xdr:cNvCxnSpPr/>
      </xdr:nvCxnSpPr>
      <xdr:spPr>
        <a:xfrm>
          <a:off x="12830175" y="1120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64</xdr:row>
      <xdr:rowOff>85725</xdr:rowOff>
    </xdr:from>
    <xdr:ext cx="762000" cy="257175"/>
    <xdr:sp>
      <xdr:nvSpPr>
        <xdr:cNvPr id="306" name="テキスト ボックス 305"/>
        <xdr:cNvSpPr txBox="1"/>
      </xdr:nvSpPr>
      <xdr:spPr>
        <a:xfrm>
          <a:off x="12058650" y="11058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xdr:nvCxnSpPr>
        <xdr:cNvPr id="307" name="直線コネクタ 306"/>
        <xdr:cNvCxnSpPr/>
      </xdr:nvCxnSpPr>
      <xdr:spPr>
        <a:xfrm>
          <a:off x="12830175" y="1079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62</xdr:row>
      <xdr:rowOff>19050</xdr:rowOff>
    </xdr:from>
    <xdr:ext cx="762000" cy="257175"/>
    <xdr:sp>
      <xdr:nvSpPr>
        <xdr:cNvPr id="308" name="テキスト ボックス 307"/>
        <xdr:cNvSpPr txBox="1"/>
      </xdr:nvSpPr>
      <xdr:spPr>
        <a:xfrm>
          <a:off x="12058650" y="10648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xdr:nvCxnSpPr>
        <xdr:cNvPr id="309" name="直線コネクタ 308"/>
        <xdr:cNvCxnSpPr/>
      </xdr:nvCxnSpPr>
      <xdr:spPr>
        <a:xfrm>
          <a:off x="12830175" y="1039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59</xdr:row>
      <xdr:rowOff>133350</xdr:rowOff>
    </xdr:from>
    <xdr:ext cx="762000" cy="257175"/>
    <xdr:sp>
      <xdr:nvSpPr>
        <xdr:cNvPr id="310" name="テキスト ボックス 309"/>
        <xdr:cNvSpPr txBox="1"/>
      </xdr:nvSpPr>
      <xdr:spPr>
        <a:xfrm>
          <a:off x="12058650" y="1024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xdr:nvCxnSpPr>
        <xdr:cNvPr id="311" name="直線コネクタ 310"/>
        <xdr:cNvCxnSpPr/>
      </xdr:nvCxnSpPr>
      <xdr:spPr>
        <a:xfrm>
          <a:off x="12830175" y="999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57</xdr:row>
      <xdr:rowOff>76200</xdr:rowOff>
    </xdr:from>
    <xdr:ext cx="762000" cy="257175"/>
    <xdr:sp>
      <xdr:nvSpPr>
        <xdr:cNvPr id="312" name="テキスト ボックス 311"/>
        <xdr:cNvSpPr txBox="1"/>
      </xdr:nvSpPr>
      <xdr:spPr>
        <a:xfrm>
          <a:off x="12058650" y="9848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xdr:nvCxnSpPr>
        <xdr:cNvPr id="313" name="直線コネクタ 312"/>
        <xdr:cNvCxnSpPr/>
      </xdr:nvCxnSpPr>
      <xdr:spPr>
        <a:xfrm>
          <a:off x="12830175" y="959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55</xdr:row>
      <xdr:rowOff>19050</xdr:rowOff>
    </xdr:from>
    <xdr:ext cx="762000" cy="257175"/>
    <xdr:sp>
      <xdr:nvSpPr>
        <xdr:cNvPr id="314" name="テキスト ボックス 313"/>
        <xdr:cNvSpPr txBox="1"/>
      </xdr:nvSpPr>
      <xdr:spPr>
        <a:xfrm>
          <a:off x="12058650" y="9448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fLocksText="0">
      <xdr:nvSpPr>
        <xdr:cNvPr id="315" name="定員管理の状況グラフ枠"/>
        <xdr:cNvSpPr/>
      </xdr:nvSpPr>
      <xdr:spPr>
        <a:xfrm>
          <a:off x="12830175" y="959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xdr:nvCxnSpPr>
        <xdr:cNvPr id="316" name="直線コネクタ 315"/>
        <xdr:cNvCxnSpPr/>
      </xdr:nvCxnSpPr>
      <xdr:spPr>
        <a:xfrm flipV="1">
          <a:off x="17021175" y="10258425"/>
          <a:ext cx="0" cy="12954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38100</xdr:rowOff>
    </xdr:from>
    <xdr:ext cx="762000" cy="257175"/>
    <xdr:sp>
      <xdr:nvSpPr>
        <xdr:cNvPr id="317" name="定員管理の状況最小値テキスト"/>
        <xdr:cNvSpPr txBox="1"/>
      </xdr:nvSpPr>
      <xdr:spPr>
        <a:xfrm>
          <a:off x="17106900" y="11525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24.39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xdr:nvCxnSpPr>
        <xdr:cNvPr id="318" name="直線コネクタ 317"/>
        <xdr:cNvCxnSpPr/>
      </xdr:nvCxnSpPr>
      <xdr:spPr>
        <a:xfrm>
          <a:off x="16925925" y="115538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57150</xdr:rowOff>
    </xdr:from>
    <xdr:ext cx="762000" cy="257175"/>
    <xdr:sp>
      <xdr:nvSpPr>
        <xdr:cNvPr id="319" name="定員管理の状況最大値テキスト"/>
        <xdr:cNvSpPr txBox="1"/>
      </xdr:nvSpPr>
      <xdr:spPr>
        <a:xfrm>
          <a:off x="17106900" y="10001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8.34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xdr:nvCxnSpPr>
        <xdr:cNvPr id="320" name="直線コネクタ 319"/>
        <xdr:cNvCxnSpPr/>
      </xdr:nvCxnSpPr>
      <xdr:spPr>
        <a:xfrm>
          <a:off x="16925925" y="10258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39074</xdr:rowOff>
    </xdr:from>
    <xdr:to>
      <xdr:col>81</xdr:col>
      <xdr:colOff>44450</xdr:colOff>
      <xdr:row>60</xdr:row>
      <xdr:rowOff>109051</xdr:rowOff>
    </xdr:to>
    <xdr:cxnSp>
      <xdr:nvCxnSpPr>
        <xdr:cNvPr id="321" name="直線コネクタ 320"/>
        <xdr:cNvCxnSpPr/>
      </xdr:nvCxnSpPr>
      <xdr:spPr>
        <a:xfrm flipV="1">
          <a:off x="16182975" y="10325100"/>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161925</xdr:rowOff>
    </xdr:from>
    <xdr:ext cx="762000" cy="257175"/>
    <xdr:sp>
      <xdr:nvSpPr>
        <xdr:cNvPr id="322" name="定員管理の状況平均値テキスト"/>
        <xdr:cNvSpPr txBox="1"/>
      </xdr:nvSpPr>
      <xdr:spPr>
        <a:xfrm>
          <a:off x="17106900" y="106203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13.85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fLocksText="0">
      <xdr:nvSpPr>
        <xdr:cNvPr id="323" name="フローチャート: 判断 322"/>
        <xdr:cNvSpPr/>
      </xdr:nvSpPr>
      <xdr:spPr>
        <a:xfrm>
          <a:off x="16964025" y="10648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72</xdr:col>
      <xdr:colOff>203200</xdr:colOff>
      <xdr:row>60</xdr:row>
      <xdr:rowOff>98594</xdr:rowOff>
    </xdr:from>
    <xdr:to>
      <xdr:col>77</xdr:col>
      <xdr:colOff>44450</xdr:colOff>
      <xdr:row>60</xdr:row>
      <xdr:rowOff>109051</xdr:rowOff>
    </xdr:to>
    <xdr:cxnSp>
      <xdr:nvCxnSpPr>
        <xdr:cNvPr id="324" name="直線コネクタ 323"/>
        <xdr:cNvCxnSpPr/>
      </xdr:nvCxnSpPr>
      <xdr:spPr>
        <a:xfrm>
          <a:off x="15287625" y="103822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fLocksText="0">
      <xdr:nvSpPr>
        <xdr:cNvPr id="325" name="フローチャート: 判断 324"/>
        <xdr:cNvSpPr/>
      </xdr:nvSpPr>
      <xdr:spPr>
        <a:xfrm>
          <a:off x="16125825" y="10648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62</xdr:row>
      <xdr:rowOff>104775</xdr:rowOff>
    </xdr:from>
    <xdr:ext cx="733425" cy="257175"/>
    <xdr:sp>
      <xdr:nvSpPr>
        <xdr:cNvPr id="326" name="テキスト ボックス 325"/>
        <xdr:cNvSpPr txBox="1"/>
      </xdr:nvSpPr>
      <xdr:spPr>
        <a:xfrm>
          <a:off x="15792450" y="107346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98594</xdr:rowOff>
    </xdr:from>
    <xdr:to>
      <xdr:col>72</xdr:col>
      <xdr:colOff>203200</xdr:colOff>
      <xdr:row>60</xdr:row>
      <xdr:rowOff>123529</xdr:rowOff>
    </xdr:to>
    <xdr:cxnSp>
      <xdr:nvCxnSpPr>
        <xdr:cNvPr id="327" name="直線コネクタ 326"/>
        <xdr:cNvCxnSpPr/>
      </xdr:nvCxnSpPr>
      <xdr:spPr>
        <a:xfrm flipV="1">
          <a:off x="14401800" y="103822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fLocksText="0">
      <xdr:nvSpPr>
        <xdr:cNvPr id="328" name="フローチャート: 判断 327"/>
        <xdr:cNvSpPr/>
      </xdr:nvSpPr>
      <xdr:spPr>
        <a:xfrm>
          <a:off x="15240000" y="10648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62</xdr:row>
      <xdr:rowOff>104775</xdr:rowOff>
    </xdr:from>
    <xdr:ext cx="762000" cy="257175"/>
    <xdr:sp>
      <xdr:nvSpPr>
        <xdr:cNvPr id="329" name="テキスト ボックス 328"/>
        <xdr:cNvSpPr txBox="1"/>
      </xdr:nvSpPr>
      <xdr:spPr>
        <a:xfrm>
          <a:off x="14906625" y="10734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123529</xdr:rowOff>
    </xdr:to>
    <xdr:cxnSp>
      <xdr:nvCxnSpPr>
        <xdr:cNvPr id="330" name="直線コネクタ 329"/>
        <xdr:cNvCxnSpPr/>
      </xdr:nvCxnSpPr>
      <xdr:spPr>
        <a:xfrm>
          <a:off x="13515975" y="1035367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fLocksText="0">
      <xdr:nvSpPr>
        <xdr:cNvPr id="331" name="フローチャート: 判断 330"/>
        <xdr:cNvSpPr/>
      </xdr:nvSpPr>
      <xdr:spPr>
        <a:xfrm>
          <a:off x="14354175" y="10648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62</xdr:row>
      <xdr:rowOff>104775</xdr:rowOff>
    </xdr:from>
    <xdr:ext cx="762000" cy="257175"/>
    <xdr:sp>
      <xdr:nvSpPr>
        <xdr:cNvPr id="332" name="テキスト ボックス 331"/>
        <xdr:cNvSpPr txBox="1"/>
      </xdr:nvSpPr>
      <xdr:spPr>
        <a:xfrm>
          <a:off x="14020800" y="10734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fLocksText="0">
      <xdr:nvSpPr>
        <xdr:cNvPr id="333" name="フローチャート: 判断 332"/>
        <xdr:cNvSpPr/>
      </xdr:nvSpPr>
      <xdr:spPr>
        <a:xfrm>
          <a:off x="13458825" y="10648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62</xdr:row>
      <xdr:rowOff>104775</xdr:rowOff>
    </xdr:from>
    <xdr:ext cx="762000" cy="257175"/>
    <xdr:sp>
      <xdr:nvSpPr>
        <xdr:cNvPr id="334" name="テキスト ボックス 333"/>
        <xdr:cNvSpPr txBox="1"/>
      </xdr:nvSpPr>
      <xdr:spPr>
        <a:xfrm>
          <a:off x="13125450" y="10734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xdr:nvSpPr>
        <xdr:cNvPr id="335" name="テキスト ボックス 334"/>
        <xdr:cNvSpPr txBox="1"/>
      </xdr:nvSpPr>
      <xdr:spPr>
        <a:xfrm>
          <a:off x="168021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xdr:nvSpPr>
        <xdr:cNvPr id="336" name="テキスト ボックス 335"/>
        <xdr:cNvSpPr txBox="1"/>
      </xdr:nvSpPr>
      <xdr:spPr>
        <a:xfrm>
          <a:off x="159639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xdr:nvSpPr>
        <xdr:cNvPr id="337" name="テキスト ボックス 336"/>
        <xdr:cNvSpPr txBox="1"/>
      </xdr:nvSpPr>
      <xdr:spPr>
        <a:xfrm>
          <a:off x="1506855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xdr:nvSpPr>
        <xdr:cNvPr id="338" name="テキスト ボックス 337"/>
        <xdr:cNvSpPr txBox="1"/>
      </xdr:nvSpPr>
      <xdr:spPr>
        <a:xfrm>
          <a:off x="14182725"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xdr:nvSpPr>
        <xdr:cNvPr id="339" name="テキスト ボックス 338"/>
        <xdr:cNvSpPr txBox="1"/>
      </xdr:nvSpPr>
      <xdr:spPr>
        <a:xfrm>
          <a:off x="13296900" y="1200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159724</xdr:rowOff>
    </xdr:from>
    <xdr:to>
      <xdr:col>81</xdr:col>
      <xdr:colOff>95250</xdr:colOff>
      <xdr:row>60</xdr:row>
      <xdr:rowOff>89874</xdr:rowOff>
    </xdr:to>
    <xdr:sp fLocksText="0">
      <xdr:nvSpPr>
        <xdr:cNvPr id="340" name="楕円 339"/>
        <xdr:cNvSpPr/>
      </xdr:nvSpPr>
      <xdr:spPr>
        <a:xfrm>
          <a:off x="16964025" y="10277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81</xdr:col>
      <xdr:colOff>133350</xdr:colOff>
      <xdr:row>59</xdr:row>
      <xdr:rowOff>85725</xdr:rowOff>
    </xdr:from>
    <xdr:ext cx="762000" cy="257175"/>
    <xdr:sp>
      <xdr:nvSpPr>
        <xdr:cNvPr id="341" name="定員管理の状況該当値テキスト"/>
        <xdr:cNvSpPr txBox="1"/>
      </xdr:nvSpPr>
      <xdr:spPr>
        <a:xfrm>
          <a:off x="17106900" y="102012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58251</xdr:rowOff>
    </xdr:from>
    <xdr:to>
      <xdr:col>77</xdr:col>
      <xdr:colOff>95250</xdr:colOff>
      <xdr:row>60</xdr:row>
      <xdr:rowOff>159851</xdr:rowOff>
    </xdr:to>
    <xdr:sp fLocksText="0">
      <xdr:nvSpPr>
        <xdr:cNvPr id="342" name="楕円 341"/>
        <xdr:cNvSpPr/>
      </xdr:nvSpPr>
      <xdr:spPr>
        <a:xfrm>
          <a:off x="16125825" y="10344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58</xdr:row>
      <xdr:rowOff>171450</xdr:rowOff>
    </xdr:from>
    <xdr:ext cx="733425" cy="257175"/>
    <xdr:sp>
      <xdr:nvSpPr>
        <xdr:cNvPr id="343" name="テキスト ボックス 342"/>
        <xdr:cNvSpPr txBox="1"/>
      </xdr:nvSpPr>
      <xdr:spPr>
        <a:xfrm>
          <a:off x="15792450" y="101155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47794</xdr:rowOff>
    </xdr:from>
    <xdr:to>
      <xdr:col>73</xdr:col>
      <xdr:colOff>44450</xdr:colOff>
      <xdr:row>60</xdr:row>
      <xdr:rowOff>149394</xdr:rowOff>
    </xdr:to>
    <xdr:sp fLocksText="0">
      <xdr:nvSpPr>
        <xdr:cNvPr id="344" name="楕円 343"/>
        <xdr:cNvSpPr/>
      </xdr:nvSpPr>
      <xdr:spPr>
        <a:xfrm>
          <a:off x="15240000" y="10334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58</xdr:row>
      <xdr:rowOff>161925</xdr:rowOff>
    </xdr:from>
    <xdr:ext cx="762000" cy="257175"/>
    <xdr:sp>
      <xdr:nvSpPr>
        <xdr:cNvPr id="345" name="テキスト ボックス 344"/>
        <xdr:cNvSpPr txBox="1"/>
      </xdr:nvSpPr>
      <xdr:spPr>
        <a:xfrm>
          <a:off x="14906625" y="10106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72729</xdr:rowOff>
    </xdr:from>
    <xdr:to>
      <xdr:col>68</xdr:col>
      <xdr:colOff>203200</xdr:colOff>
      <xdr:row>61</xdr:row>
      <xdr:rowOff>2879</xdr:rowOff>
    </xdr:to>
    <xdr:sp fLocksText="0">
      <xdr:nvSpPr>
        <xdr:cNvPr id="346" name="楕円 345"/>
        <xdr:cNvSpPr/>
      </xdr:nvSpPr>
      <xdr:spPr>
        <a:xfrm>
          <a:off x="14354175" y="10363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59</xdr:row>
      <xdr:rowOff>9525</xdr:rowOff>
    </xdr:from>
    <xdr:ext cx="762000" cy="257175"/>
    <xdr:sp>
      <xdr:nvSpPr>
        <xdr:cNvPr id="347" name="テキスト ボックス 346"/>
        <xdr:cNvSpPr txBox="1"/>
      </xdr:nvSpPr>
      <xdr:spPr>
        <a:xfrm>
          <a:off x="14020800" y="10125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10.22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fLocksText="0">
      <xdr:nvSpPr>
        <xdr:cNvPr id="348" name="楕円 347"/>
        <xdr:cNvSpPr/>
      </xdr:nvSpPr>
      <xdr:spPr>
        <a:xfrm>
          <a:off x="13458825" y="10306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58</xdr:row>
      <xdr:rowOff>133350</xdr:rowOff>
    </xdr:from>
    <xdr:ext cx="762000" cy="257175"/>
    <xdr:sp>
      <xdr:nvSpPr>
        <xdr:cNvPr id="349" name="テキスト ボックス 348"/>
        <xdr:cNvSpPr txBox="1"/>
      </xdr:nvSpPr>
      <xdr:spPr>
        <a:xfrm>
          <a:off x="13125450" y="100774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fLocksText="0">
      <xdr:nvSpPr>
        <xdr:cNvPr id="350" name="正方形/長方形 349"/>
        <xdr:cNvSpPr/>
      </xdr:nvSpPr>
      <xdr:spPr>
        <a:xfrm>
          <a:off x="12830175" y="501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xdr:nvSpPr>
        <xdr:cNvPr id="351" name="テキスト ボックス 350"/>
        <xdr:cNvSpPr txBox="1"/>
      </xdr:nvSpPr>
      <xdr:spPr>
        <a:xfrm>
          <a:off x="13668375" y="5381625"/>
          <a:ext cx="160972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xdr:nvSpPr>
        <xdr:cNvPr id="352" name="テキスト ボックス 351"/>
        <xdr:cNvSpPr txBox="1"/>
      </xdr:nvSpPr>
      <xdr:spPr>
        <a:xfrm>
          <a:off x="15401925" y="535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[12.1%]</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fLocksText="0">
      <xdr:nvSpPr>
        <xdr:cNvPr id="353" name="正方形/長方形 352"/>
        <xdr:cNvSpPr/>
      </xdr:nvSpPr>
      <xdr:spPr>
        <a:xfrm>
          <a:off x="17973675" y="526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fLocksText="0">
      <xdr:nvSpPr>
        <xdr:cNvPr id="354" name="正方形/長方形 353"/>
        <xdr:cNvSpPr/>
      </xdr:nvSpPr>
      <xdr:spPr>
        <a:xfrm>
          <a:off x="17973675" y="545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fLocksText="0">
      <xdr:nvSpPr>
        <xdr:cNvPr id="355" name="正方形/長方形 354"/>
        <xdr:cNvSpPr/>
      </xdr:nvSpPr>
      <xdr:spPr>
        <a:xfrm>
          <a:off x="19621500" y="526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fLocksText="0">
      <xdr:nvSpPr>
        <xdr:cNvPr id="356" name="正方形/長方形 355"/>
        <xdr:cNvSpPr/>
      </xdr:nvSpPr>
      <xdr:spPr>
        <a:xfrm>
          <a:off x="19621500" y="545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fLocksText="0">
      <xdr:nvSpPr>
        <xdr:cNvPr id="357" name="正方形/長方形 356"/>
        <xdr:cNvSpPr/>
      </xdr:nvSpPr>
      <xdr:spPr>
        <a:xfrm>
          <a:off x="21078825" y="526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fLocksText="0">
      <xdr:nvSpPr>
        <xdr:cNvPr id="358" name="正方形/長方形 357"/>
        <xdr:cNvSpPr/>
      </xdr:nvSpPr>
      <xdr:spPr>
        <a:xfrm>
          <a:off x="21078825" y="545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fLocksText="0">
      <xdr:nvSpPr>
        <xdr:cNvPr id="359" name="正方形/長方形 358"/>
        <xdr:cNvSpPr/>
      </xdr:nvSpPr>
      <xdr:spPr>
        <a:xfrm>
          <a:off x="12830175" y="578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fLocksText="0">
      <xdr:nvSpPr>
        <xdr:cNvPr id="360" name="正方形/長方形 359"/>
        <xdr:cNvSpPr/>
      </xdr:nvSpPr>
      <xdr:spPr>
        <a:xfrm>
          <a:off x="18097500" y="578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fLocksText="0">
      <xdr:nvSpPr>
        <xdr:cNvPr id="361" name="正方形/長方形 360"/>
        <xdr:cNvSpPr/>
      </xdr:nvSpPr>
      <xdr:spPr>
        <a:xfrm>
          <a:off x="18097500" y="578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fLocksText="0">
      <xdr:nvSpPr>
        <xdr:cNvPr id="362" name="テキスト ボックス 361"/>
        <xdr:cNvSpPr txBox="1"/>
      </xdr:nvSpPr>
      <xdr:spPr>
        <a:xfrm>
          <a:off x="18221325" y="609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a:solidFill>
                <a:schemeClr val="tx1"/>
              </a:solidFill>
              <a:effectLst/>
              <a:latin typeface="+mn-lt"/>
              <a:ea typeface="+mn-ea"/>
              <a:cs typeface="+mn-cs"/>
            </a:rPr>
            <a:t>　過去（平成</a:t>
          </a:r>
          <a:r>
            <a:rPr altLang="ja-JP" lang="en-US" sz="1100">
              <a:solidFill>
                <a:schemeClr val="tx1"/>
              </a:solidFill>
              <a:effectLst/>
              <a:latin typeface="+mn-lt"/>
              <a:ea typeface="+mn-ea"/>
              <a:cs typeface="+mn-cs"/>
            </a:rPr>
            <a:t>18.19</a:t>
          </a:r>
          <a:r>
            <a:rPr altLang="ja-JP" lang="ja-JP" sz="1100">
              <a:solidFill>
                <a:schemeClr val="tx1"/>
              </a:solidFill>
              <a:effectLst/>
              <a:latin typeface="+mn-lt"/>
              <a:ea typeface="+mn-ea"/>
              <a:cs typeface="+mn-cs"/>
            </a:rPr>
            <a:t>年度）に</a:t>
          </a:r>
          <a:r>
            <a:rPr altLang="ja-JP" lang="en-US" sz="1100">
              <a:solidFill>
                <a:schemeClr val="tx1"/>
              </a:solidFill>
              <a:effectLst/>
              <a:latin typeface="+mn-lt"/>
              <a:ea typeface="+mn-ea"/>
              <a:cs typeface="+mn-cs"/>
            </a:rPr>
            <a:t>18</a:t>
          </a:r>
          <a:r>
            <a:rPr altLang="ja-JP" lang="ja-JP" sz="1100">
              <a:solidFill>
                <a:schemeClr val="tx1"/>
              </a:solidFill>
              <a:effectLst/>
              <a:latin typeface="+mn-lt"/>
              <a:ea typeface="+mn-ea"/>
              <a:cs typeface="+mn-cs"/>
            </a:rPr>
            <a:t>％を超え地方債許可団体へ移行したが、平成</a:t>
          </a:r>
          <a:r>
            <a:rPr altLang="ja-JP" lang="en-US" sz="1100">
              <a:solidFill>
                <a:schemeClr val="tx1"/>
              </a:solidFill>
              <a:effectLst/>
              <a:latin typeface="+mn-lt"/>
              <a:ea typeface="+mn-ea"/>
              <a:cs typeface="+mn-cs"/>
            </a:rPr>
            <a:t>20</a:t>
          </a:r>
          <a:r>
            <a:rPr altLang="ja-JP" lang="ja-JP" sz="1100">
              <a:solidFill>
                <a:schemeClr val="tx1"/>
              </a:solidFill>
              <a:effectLst/>
              <a:latin typeface="+mn-lt"/>
              <a:ea typeface="+mn-ea"/>
              <a:cs typeface="+mn-cs"/>
            </a:rPr>
            <a:t>年度に</a:t>
          </a:r>
          <a:r>
            <a:rPr altLang="ja-JP" lang="en-US" sz="1100">
              <a:solidFill>
                <a:schemeClr val="tx1"/>
              </a:solidFill>
              <a:effectLst/>
              <a:latin typeface="+mn-lt"/>
              <a:ea typeface="+mn-ea"/>
              <a:cs typeface="+mn-cs"/>
            </a:rPr>
            <a:t>17.6</a:t>
          </a:r>
          <a:r>
            <a:rPr altLang="ja-JP" lang="ja-JP" sz="1100">
              <a:solidFill>
                <a:schemeClr val="tx1"/>
              </a:solidFill>
              <a:effectLst/>
              <a:latin typeface="+mn-lt"/>
              <a:ea typeface="+mn-ea"/>
              <a:cs typeface="+mn-cs"/>
            </a:rPr>
            <a:t>％に減少し地方債協議団体へ戻った。その後良好な数値を維持していたが、近年の大型事業の実施により実質公債費比率が上昇傾向にあり、今後数年間にわたり更に上昇することが予想される。</a:t>
          </a:r>
          <a:endParaRPr altLang="ja-JP" lang="ja-JP" sz="1400">
            <a:solidFill>
              <a:srgbClr val="000000"/>
            </a:solidFill>
            <a:effectLst/>
          </a:endParaRPr>
        </a:p>
        <a:p>
          <a:r>
            <a:rPr altLang="ja-JP" lang="ja-JP" sz="1100">
              <a:solidFill>
                <a:schemeClr val="tx1"/>
              </a:solidFill>
              <a:effectLst/>
              <a:latin typeface="+mn-lt"/>
              <a:ea typeface="+mn-ea"/>
              <a:cs typeface="+mn-cs"/>
            </a:rPr>
            <a:t>　地方債発行の抑制や繰上償還の活用、また、町の総合計画や実施計画に沿った選択と集中により、世代負担のバランスを保った健全な財政運営に努める。</a:t>
          </a:r>
          <a:endParaRPr altLang="ja-JP" lang="ja-JP" sz="1400">
            <a:solidFill>
              <a:srgbClr val="000000"/>
            </a:solidFill>
            <a:effectLst/>
          </a:endParaRPr>
        </a:p>
      </xdr:txBody>
    </xdr:sp>
    <xdr:clientData/>
  </xdr:twoCellAnchor>
  <xdr:oneCellAnchor>
    <xdr:from>
      <xdr:col>61</xdr:col>
      <xdr:colOff>0</xdr:colOff>
      <xdr:row>32</xdr:row>
      <xdr:rowOff>104775</xdr:rowOff>
    </xdr:from>
    <xdr:ext cx="295275" cy="228600"/>
    <xdr:sp>
      <xdr:nvSpPr>
        <xdr:cNvPr id="363" name="テキスト ボックス 362"/>
        <xdr:cNvSpPr txBox="1"/>
      </xdr:nvSpPr>
      <xdr:spPr>
        <a:xfrm>
          <a:off x="12782550" y="559117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xdr:nvCxnSpPr>
        <xdr:cNvPr id="364" name="直線コネクタ 363"/>
        <xdr:cNvCxnSpPr/>
      </xdr:nvCxnSpPr>
      <xdr:spPr>
        <a:xfrm>
          <a:off x="12830175" y="819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46</xdr:row>
      <xdr:rowOff>161925</xdr:rowOff>
    </xdr:from>
    <xdr:ext cx="762000" cy="257175"/>
    <xdr:sp>
      <xdr:nvSpPr>
        <xdr:cNvPr id="365" name="テキスト ボックス 364"/>
        <xdr:cNvSpPr txBox="1"/>
      </xdr:nvSpPr>
      <xdr:spPr>
        <a:xfrm>
          <a:off x="12058650" y="804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xdr:nvCxnSpPr>
        <xdr:cNvPr id="366" name="直線コネクタ 365"/>
        <xdr:cNvCxnSpPr/>
      </xdr:nvCxnSpPr>
      <xdr:spPr>
        <a:xfrm>
          <a:off x="12830175" y="7705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44</xdr:row>
      <xdr:rowOff>19050</xdr:rowOff>
    </xdr:from>
    <xdr:ext cx="762000" cy="257175"/>
    <xdr:sp>
      <xdr:nvSpPr>
        <xdr:cNvPr id="367" name="テキスト ボックス 366"/>
        <xdr:cNvSpPr txBox="1"/>
      </xdr:nvSpPr>
      <xdr:spPr>
        <a:xfrm>
          <a:off x="12058650" y="7562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xdr:nvCxnSpPr>
        <xdr:cNvPr id="368" name="直線コネクタ 367"/>
        <xdr:cNvCxnSpPr/>
      </xdr:nvCxnSpPr>
      <xdr:spPr>
        <a:xfrm>
          <a:off x="12830175" y="7229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41</xdr:row>
      <xdr:rowOff>57150</xdr:rowOff>
    </xdr:from>
    <xdr:ext cx="762000" cy="257175"/>
    <xdr:sp>
      <xdr:nvSpPr>
        <xdr:cNvPr id="369" name="テキスト ボックス 368"/>
        <xdr:cNvSpPr txBox="1"/>
      </xdr:nvSpPr>
      <xdr:spPr>
        <a:xfrm>
          <a:off x="12058650" y="7086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xdr:nvCxnSpPr>
        <xdr:cNvPr id="370" name="直線コネクタ 369"/>
        <xdr:cNvCxnSpPr/>
      </xdr:nvCxnSpPr>
      <xdr:spPr>
        <a:xfrm>
          <a:off x="12830175" y="6743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38</xdr:row>
      <xdr:rowOff>85725</xdr:rowOff>
    </xdr:from>
    <xdr:ext cx="762000" cy="257175"/>
    <xdr:sp>
      <xdr:nvSpPr>
        <xdr:cNvPr id="371" name="テキスト ボックス 370"/>
        <xdr:cNvSpPr txBox="1"/>
      </xdr:nvSpPr>
      <xdr:spPr>
        <a:xfrm>
          <a:off x="12058650" y="6600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xdr:nvCxnSpPr>
        <xdr:cNvPr id="372" name="直線コネクタ 371"/>
        <xdr:cNvCxnSpPr/>
      </xdr:nvCxnSpPr>
      <xdr:spPr>
        <a:xfrm>
          <a:off x="12830175" y="62579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35</xdr:row>
      <xdr:rowOff>114300</xdr:rowOff>
    </xdr:from>
    <xdr:ext cx="762000" cy="257175"/>
    <xdr:sp>
      <xdr:nvSpPr>
        <xdr:cNvPr id="373" name="テキスト ボックス 372"/>
        <xdr:cNvSpPr txBox="1"/>
      </xdr:nvSpPr>
      <xdr:spPr>
        <a:xfrm>
          <a:off x="12058650" y="611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xdr:nvCxnSpPr>
        <xdr:cNvPr id="374" name="直線コネクタ 373"/>
        <xdr:cNvCxnSpPr/>
      </xdr:nvCxnSpPr>
      <xdr:spPr>
        <a:xfrm>
          <a:off x="12830175" y="578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fLocksText="0">
      <xdr:nvSpPr>
        <xdr:cNvPr id="375" name="公債費負担の状況グラフ枠"/>
        <xdr:cNvSpPr/>
      </xdr:nvSpPr>
      <xdr:spPr>
        <a:xfrm>
          <a:off x="12830175" y="578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xdr:nvCxnSpPr>
        <xdr:cNvPr id="376" name="直線コネクタ 375"/>
        <xdr:cNvCxnSpPr/>
      </xdr:nvCxnSpPr>
      <xdr:spPr>
        <a:xfrm flipV="1">
          <a:off x="17021175" y="6191250"/>
          <a:ext cx="0" cy="15240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142875</xdr:rowOff>
    </xdr:from>
    <xdr:ext cx="762000" cy="257175"/>
    <xdr:sp>
      <xdr:nvSpPr>
        <xdr:cNvPr id="377" name="公債費負担の状況最小値テキスト"/>
        <xdr:cNvSpPr txBox="1"/>
      </xdr:nvSpPr>
      <xdr:spPr>
        <a:xfrm>
          <a:off x="17106900" y="7686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15.1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xdr:nvCxnSpPr>
        <xdr:cNvPr id="378" name="直線コネクタ 377"/>
        <xdr:cNvCxnSpPr/>
      </xdr:nvCxnSpPr>
      <xdr:spPr>
        <a:xfrm>
          <a:off x="16925925" y="7715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104775</xdr:rowOff>
    </xdr:from>
    <xdr:ext cx="762000" cy="257175"/>
    <xdr:sp>
      <xdr:nvSpPr>
        <xdr:cNvPr id="379" name="公債費負担の状況最大値テキスト"/>
        <xdr:cNvSpPr txBox="1"/>
      </xdr:nvSpPr>
      <xdr:spPr>
        <a:xfrm>
          <a:off x="17106900" y="5934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en-US" lang="ja-JP" sz="1000" b="1">
              <a:latin typeface="ＭＳ Ｐゴシック" panose="020B0600070205080204" pitchFamily="50" charset="-128"/>
              <a:ea typeface="ＭＳ Ｐゴシック" panose="020B0600070205080204" pitchFamily="50" charset="-128"/>
            </a:rPr>
            <a:t>△ </a:t>
          </a:r>
          <a:r>
            <a:rPr altLang="ja-JP" lang="en-US" sz="1000" b="1">
              <a:latin typeface="ＭＳ Ｐゴシック" panose="020B0600070205080204" pitchFamily="50" charset="-128"/>
              <a:ea typeface="ＭＳ Ｐゴシック" panose="020B0600070205080204" pitchFamily="50" charset="-128"/>
            </a:rPr>
            <a:t>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xdr:nvCxnSpPr>
        <xdr:cNvPr id="380" name="直線コネクタ 379"/>
        <xdr:cNvCxnSpPr/>
      </xdr:nvCxnSpPr>
      <xdr:spPr>
        <a:xfrm>
          <a:off x="16925925" y="6191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104902</xdr:rowOff>
    </xdr:to>
    <xdr:cxnSp>
      <xdr:nvCxnSpPr>
        <xdr:cNvPr id="381" name="直線コネクタ 380"/>
        <xdr:cNvCxnSpPr/>
      </xdr:nvCxnSpPr>
      <xdr:spPr>
        <a:xfrm flipV="1">
          <a:off x="16182975" y="742950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152400</xdr:rowOff>
    </xdr:from>
    <xdr:ext cx="762000" cy="257175"/>
    <xdr:sp>
      <xdr:nvSpPr>
        <xdr:cNvPr id="382" name="公債費負担の状況平均値テキスト"/>
        <xdr:cNvSpPr txBox="1"/>
      </xdr:nvSpPr>
      <xdr:spPr>
        <a:xfrm>
          <a:off x="17106900" y="68389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fLocksText="0">
      <xdr:nvSpPr>
        <xdr:cNvPr id="383" name="フローチャート: 判断 382"/>
        <xdr:cNvSpPr/>
      </xdr:nvSpPr>
      <xdr:spPr>
        <a:xfrm>
          <a:off x="16964025" y="6991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72</xdr:col>
      <xdr:colOff>203200</xdr:colOff>
      <xdr:row>43</xdr:row>
      <xdr:rowOff>56642</xdr:rowOff>
    </xdr:from>
    <xdr:to>
      <xdr:col>77</xdr:col>
      <xdr:colOff>44450</xdr:colOff>
      <xdr:row>43</xdr:row>
      <xdr:rowOff>104902</xdr:rowOff>
    </xdr:to>
    <xdr:cxnSp>
      <xdr:nvCxnSpPr>
        <xdr:cNvPr id="384" name="直線コネクタ 383"/>
        <xdr:cNvCxnSpPr/>
      </xdr:nvCxnSpPr>
      <xdr:spPr>
        <a:xfrm>
          <a:off x="15287625" y="74295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fLocksText="0">
      <xdr:nvSpPr>
        <xdr:cNvPr id="385" name="フローチャート: 判断 384"/>
        <xdr:cNvSpPr/>
      </xdr:nvSpPr>
      <xdr:spPr>
        <a:xfrm>
          <a:off x="16125825" y="7010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39</xdr:row>
      <xdr:rowOff>95250</xdr:rowOff>
    </xdr:from>
    <xdr:ext cx="733425" cy="257175"/>
    <xdr:sp>
      <xdr:nvSpPr>
        <xdr:cNvPr id="386" name="テキスト ボックス 385"/>
        <xdr:cNvSpPr txBox="1"/>
      </xdr:nvSpPr>
      <xdr:spPr>
        <a:xfrm>
          <a:off x="15792450" y="67818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56642</xdr:rowOff>
    </xdr:to>
    <xdr:cxnSp>
      <xdr:nvCxnSpPr>
        <xdr:cNvPr id="387" name="直線コネクタ 386"/>
        <xdr:cNvCxnSpPr/>
      </xdr:nvCxnSpPr>
      <xdr:spPr>
        <a:xfrm>
          <a:off x="14401800" y="740092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fLocksText="0">
      <xdr:nvSpPr>
        <xdr:cNvPr id="388" name="フローチャート: 判断 387"/>
        <xdr:cNvSpPr/>
      </xdr:nvSpPr>
      <xdr:spPr>
        <a:xfrm>
          <a:off x="15240000" y="7058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39</xdr:row>
      <xdr:rowOff>142875</xdr:rowOff>
    </xdr:from>
    <xdr:ext cx="762000" cy="257175"/>
    <xdr:sp>
      <xdr:nvSpPr>
        <xdr:cNvPr id="389" name="テキスト ボックス 388"/>
        <xdr:cNvSpPr txBox="1"/>
      </xdr:nvSpPr>
      <xdr:spPr>
        <a:xfrm>
          <a:off x="14906625" y="6829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43</xdr:row>
      <xdr:rowOff>27686</xdr:rowOff>
    </xdr:to>
    <xdr:cxnSp>
      <xdr:nvCxnSpPr>
        <xdr:cNvPr id="390" name="直線コネクタ 389"/>
        <xdr:cNvCxnSpPr/>
      </xdr:nvCxnSpPr>
      <xdr:spPr>
        <a:xfrm>
          <a:off x="13515975" y="7267575"/>
          <a:ext cx="885825" cy="1333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fLocksText="0">
      <xdr:nvSpPr>
        <xdr:cNvPr id="391" name="フローチャート: 判断 390"/>
        <xdr:cNvSpPr/>
      </xdr:nvSpPr>
      <xdr:spPr>
        <a:xfrm>
          <a:off x="14354175" y="7058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39</xdr:row>
      <xdr:rowOff>142875</xdr:rowOff>
    </xdr:from>
    <xdr:ext cx="762000" cy="257175"/>
    <xdr:sp>
      <xdr:nvSpPr>
        <xdr:cNvPr id="392" name="テキスト ボックス 391"/>
        <xdr:cNvSpPr txBox="1"/>
      </xdr:nvSpPr>
      <xdr:spPr>
        <a:xfrm>
          <a:off x="14020800" y="6829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fLocksText="0">
      <xdr:nvSpPr>
        <xdr:cNvPr id="393" name="フローチャート: 判断 392"/>
        <xdr:cNvSpPr/>
      </xdr:nvSpPr>
      <xdr:spPr>
        <a:xfrm>
          <a:off x="13458825" y="7038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39</xdr:row>
      <xdr:rowOff>123825</xdr:rowOff>
    </xdr:from>
    <xdr:ext cx="762000" cy="257175"/>
    <xdr:sp>
      <xdr:nvSpPr>
        <xdr:cNvPr id="394" name="テキスト ボックス 393"/>
        <xdr:cNvSpPr txBox="1"/>
      </xdr:nvSpPr>
      <xdr:spPr>
        <a:xfrm>
          <a:off x="13125450" y="68103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xdr:nvSpPr>
        <xdr:cNvPr id="395" name="テキスト ボックス 394"/>
        <xdr:cNvSpPr txBox="1"/>
      </xdr:nvSpPr>
      <xdr:spPr>
        <a:xfrm>
          <a:off x="168021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xdr:nvSpPr>
        <xdr:cNvPr id="396" name="テキスト ボックス 395"/>
        <xdr:cNvSpPr txBox="1"/>
      </xdr:nvSpPr>
      <xdr:spPr>
        <a:xfrm>
          <a:off x="159639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xdr:nvSpPr>
        <xdr:cNvPr id="397" name="テキスト ボックス 396"/>
        <xdr:cNvSpPr txBox="1"/>
      </xdr:nvSpPr>
      <xdr:spPr>
        <a:xfrm>
          <a:off x="1506855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xdr:nvSpPr>
        <xdr:cNvPr id="398" name="テキスト ボックス 397"/>
        <xdr:cNvSpPr txBox="1"/>
      </xdr:nvSpPr>
      <xdr:spPr>
        <a:xfrm>
          <a:off x="14182725"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xdr:nvSpPr>
        <xdr:cNvPr id="399" name="テキスト ボックス 398"/>
        <xdr:cNvSpPr txBox="1"/>
      </xdr:nvSpPr>
      <xdr:spPr>
        <a:xfrm>
          <a:off x="13296900" y="819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fLocksText="0">
      <xdr:nvSpPr>
        <xdr:cNvPr id="400" name="楕円 399"/>
        <xdr:cNvSpPr/>
      </xdr:nvSpPr>
      <xdr:spPr>
        <a:xfrm>
          <a:off x="16964025" y="7381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81</xdr:col>
      <xdr:colOff>133350</xdr:colOff>
      <xdr:row>42</xdr:row>
      <xdr:rowOff>152400</xdr:rowOff>
    </xdr:from>
    <xdr:ext cx="762000" cy="257175"/>
    <xdr:sp>
      <xdr:nvSpPr>
        <xdr:cNvPr id="401" name="公債費負担の状況該当値テキスト"/>
        <xdr:cNvSpPr txBox="1"/>
      </xdr:nvSpPr>
      <xdr:spPr>
        <a:xfrm>
          <a:off x="17106900" y="7353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fLocksText="0">
      <xdr:nvSpPr>
        <xdr:cNvPr id="402" name="楕円 401"/>
        <xdr:cNvSpPr/>
      </xdr:nvSpPr>
      <xdr:spPr>
        <a:xfrm>
          <a:off x="16125825" y="7429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43</xdr:row>
      <xdr:rowOff>142875</xdr:rowOff>
    </xdr:from>
    <xdr:ext cx="733425" cy="257175"/>
    <xdr:sp>
      <xdr:nvSpPr>
        <xdr:cNvPr id="403" name="テキスト ボックス 402"/>
        <xdr:cNvSpPr txBox="1"/>
      </xdr:nvSpPr>
      <xdr:spPr>
        <a:xfrm>
          <a:off x="15792450" y="75152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fLocksText="0">
      <xdr:nvSpPr>
        <xdr:cNvPr id="404" name="楕円 403"/>
        <xdr:cNvSpPr/>
      </xdr:nvSpPr>
      <xdr:spPr>
        <a:xfrm>
          <a:off x="15240000" y="7381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43</xdr:row>
      <xdr:rowOff>95250</xdr:rowOff>
    </xdr:from>
    <xdr:ext cx="762000" cy="257175"/>
    <xdr:sp>
      <xdr:nvSpPr>
        <xdr:cNvPr id="405" name="テキスト ボックス 404"/>
        <xdr:cNvSpPr txBox="1"/>
      </xdr:nvSpPr>
      <xdr:spPr>
        <a:xfrm>
          <a:off x="14906625" y="7467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fLocksText="0">
      <xdr:nvSpPr>
        <xdr:cNvPr id="406" name="楕円 405"/>
        <xdr:cNvSpPr/>
      </xdr:nvSpPr>
      <xdr:spPr>
        <a:xfrm>
          <a:off x="14354175" y="7353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43</xdr:row>
      <xdr:rowOff>66675</xdr:rowOff>
    </xdr:from>
    <xdr:ext cx="762000" cy="257175"/>
    <xdr:sp>
      <xdr:nvSpPr>
        <xdr:cNvPr id="407" name="テキスト ボックス 406"/>
        <xdr:cNvSpPr txBox="1"/>
      </xdr:nvSpPr>
      <xdr:spPr>
        <a:xfrm>
          <a:off x="14020800" y="7439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fLocksText="0">
      <xdr:nvSpPr>
        <xdr:cNvPr id="408" name="楕円 407"/>
        <xdr:cNvSpPr/>
      </xdr:nvSpPr>
      <xdr:spPr>
        <a:xfrm>
          <a:off x="13458825" y="7210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42</xdr:row>
      <xdr:rowOff>95250</xdr:rowOff>
    </xdr:from>
    <xdr:ext cx="762000" cy="257175"/>
    <xdr:sp>
      <xdr:nvSpPr>
        <xdr:cNvPr id="409" name="テキスト ボックス 408"/>
        <xdr:cNvSpPr txBox="1"/>
      </xdr:nvSpPr>
      <xdr:spPr>
        <a:xfrm>
          <a:off x="13125450" y="7296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fLocksText="0">
      <xdr:nvSpPr>
        <xdr:cNvPr id="410" name="正方形/長方形 409"/>
        <xdr:cNvSpPr/>
      </xdr:nvSpPr>
      <xdr:spPr>
        <a:xfrm>
          <a:off x="12830175" y="120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xdr:nvSpPr>
        <xdr:cNvPr id="411" name="テキスト ボックス 410"/>
        <xdr:cNvSpPr txBox="1"/>
      </xdr:nvSpPr>
      <xdr:spPr>
        <a:xfrm>
          <a:off x="13754100" y="1571625"/>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altLang="en-US" lang="ja-JP"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xdr:nvSpPr>
        <xdr:cNvPr id="412" name="テキスト ボックス 411"/>
        <xdr:cNvSpPr txBox="1"/>
      </xdr:nvSpPr>
      <xdr:spPr>
        <a:xfrm>
          <a:off x="15316200" y="154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fLocksText="0">
      <xdr:nvSpPr>
        <xdr:cNvPr id="413" name="正方形/長方形 412"/>
        <xdr:cNvSpPr/>
      </xdr:nvSpPr>
      <xdr:spPr>
        <a:xfrm>
          <a:off x="17973675" y="14573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fLocksText="0">
      <xdr:nvSpPr>
        <xdr:cNvPr id="414" name="正方形/長方形 413"/>
        <xdr:cNvSpPr/>
      </xdr:nvSpPr>
      <xdr:spPr>
        <a:xfrm>
          <a:off x="17973675" y="16478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fLocksText="0">
      <xdr:nvSpPr>
        <xdr:cNvPr id="415" name="正方形/長方形 414"/>
        <xdr:cNvSpPr/>
      </xdr:nvSpPr>
      <xdr:spPr>
        <a:xfrm>
          <a:off x="19621500" y="145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fLocksText="0">
      <xdr:nvSpPr>
        <xdr:cNvPr id="416" name="正方形/長方形 415"/>
        <xdr:cNvSpPr/>
      </xdr:nvSpPr>
      <xdr:spPr>
        <a:xfrm>
          <a:off x="19621500" y="164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fLocksText="0">
      <xdr:nvSpPr>
        <xdr:cNvPr id="417" name="正方形/長方形 416"/>
        <xdr:cNvSpPr/>
      </xdr:nvSpPr>
      <xdr:spPr>
        <a:xfrm>
          <a:off x="21078825" y="14573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fLocksText="0">
      <xdr:nvSpPr>
        <xdr:cNvPr id="418" name="正方形/長方形 417"/>
        <xdr:cNvSpPr/>
      </xdr:nvSpPr>
      <xdr:spPr>
        <a:xfrm>
          <a:off x="21078825" y="164782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fLocksText="0">
      <xdr:nvSpPr>
        <xdr:cNvPr id="419" name="正方形/長方形 418"/>
        <xdr:cNvSpPr/>
      </xdr:nvSpPr>
      <xdr:spPr>
        <a:xfrm>
          <a:off x="12830175" y="1971675"/>
          <a:ext cx="5076825" cy="2409825"/>
        </a:xfrm>
        <a:prstGeom prst="rect"/>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fLocksText="0">
      <xdr:nvSpPr>
        <xdr:cNvPr id="420" name="正方形/長方形 419"/>
        <xdr:cNvSpPr/>
      </xdr:nvSpPr>
      <xdr:spPr>
        <a:xfrm>
          <a:off x="18097500" y="197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fLocksText="0">
      <xdr:nvSpPr>
        <xdr:cNvPr id="421" name="正方形/長方形 420"/>
        <xdr:cNvSpPr/>
      </xdr:nvSpPr>
      <xdr:spPr>
        <a:xfrm>
          <a:off x="18097500" y="197167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fLocksText="0">
      <xdr:nvSpPr>
        <xdr:cNvPr id="422" name="テキスト ボックス 421"/>
        <xdr:cNvSpPr txBox="1"/>
      </xdr:nvSpPr>
      <xdr:spPr>
        <a:xfrm>
          <a:off x="18221325" y="2286000"/>
          <a:ext cx="5781675" cy="2028825"/>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a:solidFill>
                <a:schemeClr val="tx1"/>
              </a:solidFill>
              <a:effectLst/>
              <a:latin typeface="+mn-lt"/>
              <a:ea typeface="+mn-ea"/>
              <a:cs typeface="+mn-cs"/>
            </a:rPr>
            <a:t>　将来負担比率は継続して数値なしとなっている。これは、一般会計地方債現在高、公営企業債等繰入見込額など将来負担額を充当可能基金など充当可能財源等が上回っているためである。</a:t>
          </a:r>
          <a:endParaRPr altLang="ja-JP" lang="ja-JP" sz="1400">
            <a:solidFill>
              <a:srgbClr val="000000"/>
            </a:solidFill>
            <a:effectLst/>
          </a:endParaRPr>
        </a:p>
        <a:p>
          <a:r>
            <a:rPr altLang="ja-JP" lang="ja-JP" sz="1100">
              <a:solidFill>
                <a:schemeClr val="tx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altLang="ja-JP" lang="en-US"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0</xdr:colOff>
      <xdr:row>10</xdr:row>
      <xdr:rowOff>66675</xdr:rowOff>
    </xdr:from>
    <xdr:ext cx="295275" cy="228600"/>
    <xdr:sp>
      <xdr:nvSpPr>
        <xdr:cNvPr id="423" name="テキスト ボックス 422"/>
        <xdr:cNvSpPr txBox="1"/>
      </xdr:nvSpPr>
      <xdr:spPr>
        <a:xfrm>
          <a:off x="12782550" y="178117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xdr:nvCxnSpPr>
        <xdr:cNvPr id="424" name="直線コネクタ 423"/>
        <xdr:cNvCxnSpPr/>
      </xdr:nvCxnSpPr>
      <xdr:spPr>
        <a:xfrm>
          <a:off x="12830175" y="438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24</xdr:row>
      <xdr:rowOff>123825</xdr:rowOff>
    </xdr:from>
    <xdr:ext cx="762000" cy="257175"/>
    <xdr:sp>
      <xdr:nvSpPr>
        <xdr:cNvPr id="425" name="テキスト ボックス 424"/>
        <xdr:cNvSpPr txBox="1"/>
      </xdr:nvSpPr>
      <xdr:spPr>
        <a:xfrm>
          <a:off x="12058650" y="4238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xdr:nvCxnSpPr>
        <xdr:cNvPr id="426" name="直線コネクタ 425"/>
        <xdr:cNvCxnSpPr/>
      </xdr:nvCxnSpPr>
      <xdr:spPr>
        <a:xfrm>
          <a:off x="12830175" y="398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22</xdr:row>
      <xdr:rowOff>66675</xdr:rowOff>
    </xdr:from>
    <xdr:ext cx="762000" cy="257175"/>
    <xdr:sp>
      <xdr:nvSpPr>
        <xdr:cNvPr id="427" name="テキスト ボックス 426"/>
        <xdr:cNvSpPr txBox="1"/>
      </xdr:nvSpPr>
      <xdr:spPr>
        <a:xfrm>
          <a:off x="12058650" y="3838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xdr:nvCxnSpPr>
        <xdr:cNvPr id="428" name="直線コネクタ 427"/>
        <xdr:cNvCxnSpPr/>
      </xdr:nvCxnSpPr>
      <xdr:spPr>
        <a:xfrm>
          <a:off x="12830175" y="358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20</xdr:row>
      <xdr:rowOff>9525</xdr:rowOff>
    </xdr:from>
    <xdr:ext cx="762000" cy="257175"/>
    <xdr:sp>
      <xdr:nvSpPr>
        <xdr:cNvPr id="429" name="テキスト ボックス 428"/>
        <xdr:cNvSpPr txBox="1"/>
      </xdr:nvSpPr>
      <xdr:spPr>
        <a:xfrm>
          <a:off x="12058650" y="3438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xdr:nvCxnSpPr>
        <xdr:cNvPr id="430" name="直線コネクタ 429"/>
        <xdr:cNvCxnSpPr/>
      </xdr:nvCxnSpPr>
      <xdr:spPr>
        <a:xfrm>
          <a:off x="12830175" y="317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17</xdr:row>
      <xdr:rowOff>114300</xdr:rowOff>
    </xdr:from>
    <xdr:ext cx="762000" cy="257175"/>
    <xdr:sp>
      <xdr:nvSpPr>
        <xdr:cNvPr id="431" name="テキスト ボックス 430"/>
        <xdr:cNvSpPr txBox="1"/>
      </xdr:nvSpPr>
      <xdr:spPr>
        <a:xfrm>
          <a:off x="12058650" y="3028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xdr:nvCxnSpPr>
        <xdr:cNvPr id="432" name="直線コネクタ 431"/>
        <xdr:cNvCxnSpPr/>
      </xdr:nvCxnSpPr>
      <xdr:spPr>
        <a:xfrm>
          <a:off x="12830175" y="277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15</xdr:row>
      <xdr:rowOff>57150</xdr:rowOff>
    </xdr:from>
    <xdr:ext cx="762000" cy="257175"/>
    <xdr:sp>
      <xdr:nvSpPr>
        <xdr:cNvPr id="433" name="テキスト ボックス 432"/>
        <xdr:cNvSpPr txBox="1"/>
      </xdr:nvSpPr>
      <xdr:spPr>
        <a:xfrm>
          <a:off x="12058650" y="262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xdr:nvCxnSpPr>
        <xdr:cNvPr id="434" name="直線コネクタ 433"/>
        <xdr:cNvCxnSpPr/>
      </xdr:nvCxnSpPr>
      <xdr:spPr>
        <a:xfrm>
          <a:off x="12830175" y="237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12</xdr:row>
      <xdr:rowOff>171450</xdr:rowOff>
    </xdr:from>
    <xdr:ext cx="762000" cy="257175"/>
    <xdr:sp>
      <xdr:nvSpPr>
        <xdr:cNvPr id="435" name="テキスト ボックス 434"/>
        <xdr:cNvSpPr txBox="1"/>
      </xdr:nvSpPr>
      <xdr:spPr>
        <a:xfrm>
          <a:off x="12058650" y="2228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xdr:nvCxnSpPr>
        <xdr:cNvPr id="436" name="直線コネクタ 435"/>
        <xdr:cNvCxnSpPr/>
      </xdr:nvCxnSpPr>
      <xdr:spPr>
        <a:xfrm>
          <a:off x="12830175" y="197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fLocksText="0">
      <xdr:nvSpPr>
        <xdr:cNvPr id="437" name="将来負担の状況グラフ枠"/>
        <xdr:cNvSpPr/>
      </xdr:nvSpPr>
      <xdr:spPr>
        <a:xfrm>
          <a:off x="12830175" y="1971675"/>
          <a:ext cx="5076825" cy="2409825"/>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xdr:nvCxnSpPr>
        <xdr:cNvPr id="438" name="直線コネクタ 437"/>
        <xdr:cNvCxnSpPr/>
      </xdr:nvCxnSpPr>
      <xdr:spPr>
        <a:xfrm flipV="1">
          <a:off x="17021175" y="2371725"/>
          <a:ext cx="0" cy="146685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38100</xdr:rowOff>
    </xdr:from>
    <xdr:ext cx="762000" cy="257175"/>
    <xdr:sp>
      <xdr:nvSpPr>
        <xdr:cNvPr id="439" name="将来負担の状況最小値テキスト"/>
        <xdr:cNvSpPr txBox="1"/>
      </xdr:nvSpPr>
      <xdr:spPr>
        <a:xfrm>
          <a:off x="17106900" y="3810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109.2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xdr:nvCxnSpPr>
        <xdr:cNvPr id="440" name="直線コネクタ 439"/>
        <xdr:cNvCxnSpPr/>
      </xdr:nvCxnSpPr>
      <xdr:spPr>
        <a:xfrm>
          <a:off x="16925925" y="3838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9525</xdr:rowOff>
    </xdr:from>
    <xdr:ext cx="762000" cy="257175"/>
    <xdr:sp>
      <xdr:nvSpPr>
        <xdr:cNvPr id="441" name="将来負担の状況最大値テキスト"/>
        <xdr:cNvSpPr txBox="1"/>
      </xdr:nvSpPr>
      <xdr:spPr>
        <a:xfrm>
          <a:off x="17106900" y="2066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xdr:nvCxnSpPr>
        <xdr:cNvPr id="442" name="直線コネクタ 441"/>
        <xdr:cNvCxnSpPr/>
      </xdr:nvCxnSpPr>
      <xdr:spPr>
        <a:xfrm>
          <a:off x="16925925" y="2371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66675</xdr:rowOff>
    </xdr:from>
    <xdr:ext cx="762000" cy="257175"/>
    <xdr:sp>
      <xdr:nvSpPr>
        <xdr:cNvPr id="443" name="将来負担の状況平均値テキスト"/>
        <xdr:cNvSpPr txBox="1"/>
      </xdr:nvSpPr>
      <xdr:spPr>
        <a:xfrm>
          <a:off x="17106900" y="22955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fLocksText="0">
      <xdr:nvSpPr>
        <xdr:cNvPr id="444" name="フローチャート: 判断 443"/>
        <xdr:cNvSpPr/>
      </xdr:nvSpPr>
      <xdr:spPr>
        <a:xfrm>
          <a:off x="16964025" y="2324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fLocksText="0">
      <xdr:nvSpPr>
        <xdr:cNvPr id="445" name="フローチャート: 判断 444"/>
        <xdr:cNvSpPr/>
      </xdr:nvSpPr>
      <xdr:spPr>
        <a:xfrm>
          <a:off x="16125825" y="2324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76200</xdr:colOff>
      <xdr:row>12</xdr:row>
      <xdr:rowOff>28575</xdr:rowOff>
    </xdr:from>
    <xdr:ext cx="733425" cy="257175"/>
    <xdr:sp>
      <xdr:nvSpPr>
        <xdr:cNvPr id="446" name="テキスト ボックス 445"/>
        <xdr:cNvSpPr txBox="1"/>
      </xdr:nvSpPr>
      <xdr:spPr>
        <a:xfrm>
          <a:off x="15792450" y="20859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fLocksText="0">
      <xdr:nvSpPr>
        <xdr:cNvPr id="447" name="フローチャート: 判断 446"/>
        <xdr:cNvSpPr/>
      </xdr:nvSpPr>
      <xdr:spPr>
        <a:xfrm>
          <a:off x="15240000" y="2362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28575</xdr:colOff>
      <xdr:row>12</xdr:row>
      <xdr:rowOff>76200</xdr:rowOff>
    </xdr:from>
    <xdr:ext cx="762000" cy="257175"/>
    <xdr:sp>
      <xdr:nvSpPr>
        <xdr:cNvPr id="448" name="テキスト ボックス 447"/>
        <xdr:cNvSpPr txBox="1"/>
      </xdr:nvSpPr>
      <xdr:spPr>
        <a:xfrm>
          <a:off x="14906625" y="2133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fLocksText="0">
      <xdr:nvSpPr>
        <xdr:cNvPr id="449" name="フローチャート: 判断 448"/>
        <xdr:cNvSpPr/>
      </xdr:nvSpPr>
      <xdr:spPr>
        <a:xfrm>
          <a:off x="14354175" y="2362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190500</xdr:colOff>
      <xdr:row>12</xdr:row>
      <xdr:rowOff>76200</xdr:rowOff>
    </xdr:from>
    <xdr:ext cx="762000" cy="257175"/>
    <xdr:sp>
      <xdr:nvSpPr>
        <xdr:cNvPr id="450" name="テキスト ボックス 449"/>
        <xdr:cNvSpPr txBox="1"/>
      </xdr:nvSpPr>
      <xdr:spPr>
        <a:xfrm>
          <a:off x="14020800" y="2133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fLocksText="0">
      <xdr:nvSpPr>
        <xdr:cNvPr id="451" name="フローチャート: 判断 450"/>
        <xdr:cNvSpPr/>
      </xdr:nvSpPr>
      <xdr:spPr>
        <a:xfrm>
          <a:off x="13458825" y="2419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62</xdr:col>
      <xdr:colOff>133350</xdr:colOff>
      <xdr:row>12</xdr:row>
      <xdr:rowOff>133350</xdr:rowOff>
    </xdr:from>
    <xdr:ext cx="762000" cy="257175"/>
    <xdr:sp>
      <xdr:nvSpPr>
        <xdr:cNvPr id="452" name="テキスト ボックス 451"/>
        <xdr:cNvSpPr txBox="1"/>
      </xdr:nvSpPr>
      <xdr:spPr>
        <a:xfrm>
          <a:off x="13125450" y="2190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xdr:nvSpPr>
        <xdr:cNvPr id="453" name="テキスト ボックス 452"/>
        <xdr:cNvSpPr txBox="1"/>
      </xdr:nvSpPr>
      <xdr:spPr>
        <a:xfrm>
          <a:off x="1680210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xdr:nvSpPr>
        <xdr:cNvPr id="454" name="テキスト ボックス 453"/>
        <xdr:cNvSpPr txBox="1"/>
      </xdr:nvSpPr>
      <xdr:spPr>
        <a:xfrm>
          <a:off x="1596390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xdr:nvSpPr>
        <xdr:cNvPr id="455" name="テキスト ボックス 454"/>
        <xdr:cNvSpPr txBox="1"/>
      </xdr:nvSpPr>
      <xdr:spPr>
        <a:xfrm>
          <a:off x="1506855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xdr:nvSpPr>
        <xdr:cNvPr id="456" name="テキスト ボックス 455"/>
        <xdr:cNvSpPr txBox="1"/>
      </xdr:nvSpPr>
      <xdr:spPr>
        <a:xfrm>
          <a:off x="14182725"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xdr:nvSpPr>
        <xdr:cNvPr id="457" name="テキスト ボックス 456"/>
        <xdr:cNvSpPr txBox="1"/>
      </xdr:nvSpPr>
      <xdr:spPr>
        <a:xfrm>
          <a:off x="13296900" y="4381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127000</xdr:rowOff>
    </xdr:from>
    <xdr:to>
      <xdr:col>63</xdr:col>
      <xdr:colOff>98425</xdr:colOff>
      <xdr:row>3</xdr:row>
      <xdr:rowOff>120650</xdr:rowOff>
    </xdr:to>
    <xdr:sp fLocksText="0">
      <xdr:nvSpPr>
        <xdr:cNvPr id="2" name="正方形/長方形 1"/>
        <xdr:cNvSpPr/>
      </xdr:nvSpPr>
      <xdr:spPr>
        <a:xfrm>
          <a:off x="0" y="123825"/>
          <a:ext cx="12696825" cy="50482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4</a:t>
          </a:r>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-1 </a:t>
          </a:r>
          <a:r>
            <a:rPr altLang="en-US" lang="ja-JP"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altLang="ja-JP" lang="en-US" sz="3200" b="1">
              <a:solidFill>
                <a:srgbClr val="000000"/>
              </a:solidFill>
              <a:latin typeface="ＭＳ Ｐゴシック" panose="020B0600070205080204" pitchFamily="50" charset="-128"/>
              <a:ea typeface="ＭＳ Ｐゴシック" panose="020B0600070205080204" pitchFamily="50" charset="-128"/>
            </a:rPr>
            <a:t>(</a:t>
          </a:r>
          <a:r>
            <a:rPr altLang="en-US" lang="ja-JP" sz="3200" b="1">
              <a:solidFill>
                <a:srgbClr val="000000"/>
              </a:solidFill>
              <a:latin typeface="ＭＳ Ｐゴシック" panose="020B0600070205080204" pitchFamily="50" charset="-128"/>
              <a:ea typeface="ＭＳ Ｐゴシック" panose="020B0600070205080204" pitchFamily="50" charset="-128"/>
            </a:rPr>
            <a:t>普通会計決算</a:t>
          </a:r>
          <a:r>
            <a:rPr altLang="ja-JP" lang="en-US" sz="3200" b="1">
              <a:solidFill>
                <a:srgbClr val="000000"/>
              </a:solidFill>
              <a:latin typeface="ＭＳ Ｐゴシック" panose="020B0600070205080204" pitchFamily="50" charset="-128"/>
              <a:ea typeface="ＭＳ Ｐゴシック" panose="020B0600070205080204" pitchFamily="50" charset="-128"/>
            </a:rPr>
            <a:t>)</a:t>
          </a:r>
          <a:endParaRPr altLang="en-US" lang="ja-JP"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fLocksText="0">
      <xdr:nvSpPr>
        <xdr:cNvPr id="3" name="正方形/長方形 2"/>
        <xdr:cNvSpPr/>
      </xdr:nvSpPr>
      <xdr:spPr>
        <a:xfrm>
          <a:off x="19116675" y="190500"/>
          <a:ext cx="393382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fLocksText="0">
      <xdr:nvSpPr>
        <xdr:cNvPr id="4" name="正方形/長方形 3"/>
        <xdr:cNvSpPr/>
      </xdr:nvSpPr>
      <xdr:spPr>
        <a:xfrm>
          <a:off x="19135725" y="219075"/>
          <a:ext cx="3886200"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fLocksText="0">
      <xdr:nvSpPr>
        <xdr:cNvPr id="5" name="正方形/長方形 4"/>
        <xdr:cNvSpPr/>
      </xdr:nvSpPr>
      <xdr:spPr>
        <a:xfrm>
          <a:off x="19164300" y="238125"/>
          <a:ext cx="3829050"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fLocksText="0">
      <xdr:nvSpPr>
        <xdr:cNvPr id="6" name="正方形/長方形 5"/>
        <xdr:cNvSpPr/>
      </xdr:nvSpPr>
      <xdr:spPr>
        <a:xfrm>
          <a:off x="1631632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fLocksText="0">
      <xdr:nvSpPr>
        <xdr:cNvPr id="7" name="正方形/長方形 6"/>
        <xdr:cNvSpPr/>
      </xdr:nvSpPr>
      <xdr:spPr>
        <a:xfrm>
          <a:off x="16344900"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fLocksText="0">
      <xdr:nvSpPr>
        <xdr:cNvPr id="8" name="正方形/長方形 7"/>
        <xdr:cNvSpPr/>
      </xdr:nvSpPr>
      <xdr:spPr>
        <a:xfrm>
          <a:off x="16373475"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fLocksText="0">
      <xdr:nvSpPr>
        <xdr:cNvPr id="9" name="正方形/長方形 8"/>
        <xdr:cNvSpPr/>
      </xdr:nvSpPr>
      <xdr:spPr>
        <a:xfrm>
          <a:off x="0" y="885825"/>
          <a:ext cx="23050500" cy="14173200"/>
        </a:xfrm>
        <a:prstGeom prst="rect"/>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fLocksText="0">
      <xdr:nvSpPr>
        <xdr:cNvPr id="10" name="正方形/長方形 9"/>
        <xdr:cNvSpPr/>
      </xdr:nvSpPr>
      <xdr:spPr>
        <a:xfrm>
          <a:off x="762000" y="1524000"/>
          <a:ext cx="9648825" cy="17621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fLocksText="0">
      <xdr:nvSpPr>
        <xdr:cNvPr id="11" name="正方形/長方形 10"/>
        <xdr:cNvSpPr/>
      </xdr:nvSpPr>
      <xdr:spPr>
        <a:xfrm>
          <a:off x="885825" y="1552575"/>
          <a:ext cx="140017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fLocksText="0">
      <xdr:nvSpPr>
        <xdr:cNvPr id="12" name="正方形/長方形 11"/>
        <xdr:cNvSpPr/>
      </xdr:nvSpPr>
      <xdr:spPr>
        <a:xfrm>
          <a:off x="2219325" y="1552575"/>
          <a:ext cx="126682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fLocksText="0">
      <xdr:nvSpPr>
        <xdr:cNvPr id="13" name="正方形/長方形 12"/>
        <xdr:cNvSpPr/>
      </xdr:nvSpPr>
      <xdr:spPr>
        <a:xfrm>
          <a:off x="3552825" y="1552575"/>
          <a:ext cx="1524000"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fLocksText="0">
      <xdr:nvSpPr>
        <xdr:cNvPr id="14" name="正方形/長方形 13"/>
        <xdr:cNvSpPr/>
      </xdr:nvSpPr>
      <xdr:spPr>
        <a:xfrm>
          <a:off x="5076825" y="1552575"/>
          <a:ext cx="202882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fLocksText="0">
      <xdr:nvSpPr>
        <xdr:cNvPr id="15" name="正方形/長方形 14"/>
        <xdr:cNvSpPr/>
      </xdr:nvSpPr>
      <xdr:spPr>
        <a:xfrm>
          <a:off x="7115175" y="1552575"/>
          <a:ext cx="126682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
-
12.1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fLocksText="0">
      <xdr:nvSpPr>
        <xdr:cNvPr id="16" name="正方形/長方形 15"/>
        <xdr:cNvSpPr/>
      </xdr:nvSpPr>
      <xdr:spPr>
        <a:xfrm>
          <a:off x="8448675" y="1552575"/>
          <a:ext cx="638175" cy="1019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fLocksText="0">
      <xdr:nvSpPr>
        <xdr:cNvPr id="17" name="正方形/長方形 16"/>
        <xdr:cNvSpPr/>
      </xdr:nvSpPr>
      <xdr:spPr>
        <a:xfrm>
          <a:off x="5076825" y="2409825"/>
          <a:ext cx="2028825" cy="69532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fLocksText="0">
      <xdr:nvSpPr>
        <xdr:cNvPr id="18" name="正方形/長方形 17"/>
        <xdr:cNvSpPr/>
      </xdr:nvSpPr>
      <xdr:spPr>
        <a:xfrm>
          <a:off x="7172325" y="2409825"/>
          <a:ext cx="3429000" cy="69532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Ⅱ</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fLocksText="0">
      <xdr:nvSpPr>
        <xdr:cNvPr id="20" name="正方形/長方形 19"/>
        <xdr:cNvSpPr/>
      </xdr:nvSpPr>
      <xdr:spPr>
        <a:xfrm>
          <a:off x="10829925" y="159067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fLocksText="0">
      <xdr:nvSpPr>
        <xdr:cNvPr id="21" name="正方形/長方形 20"/>
        <xdr:cNvSpPr/>
      </xdr:nvSpPr>
      <xdr:spPr>
        <a:xfrm>
          <a:off x="10829925" y="1857375"/>
          <a:ext cx="12668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fLocksText="0">
      <xdr:nvSpPr>
        <xdr:cNvPr id="22" name="正方形/長方形 21"/>
        <xdr:cNvSpPr/>
      </xdr:nvSpPr>
      <xdr:spPr>
        <a:xfrm>
          <a:off x="10829925" y="2181225"/>
          <a:ext cx="126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xdr:nvCxnSpPr>
        <xdr:cNvPr id="23" name="直線コネクタ 22"/>
        <xdr:cNvCxnSpPr/>
      </xdr:nvCxnSpPr>
      <xdr:spPr>
        <a:xfrm>
          <a:off x="10668000" y="1676400"/>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fLocksText="0">
      <xdr:nvSpPr>
        <xdr:cNvPr id="24" name="楕円 23"/>
        <xdr:cNvSpPr/>
      </xdr:nvSpPr>
      <xdr:spPr>
        <a:xfrm>
          <a:off x="10706100" y="1628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fLocksText="0">
      <xdr:nvSpPr>
        <xdr:cNvPr id="25" name="フローチャート: 判断 24"/>
        <xdr:cNvSpPr/>
      </xdr:nvSpPr>
      <xdr:spPr>
        <a:xfrm>
          <a:off x="10706100" y="189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xdr:nvCxnSpPr>
        <xdr:cNvPr id="26" name="直線コネクタ 25"/>
        <xdr:cNvCxnSpPr/>
      </xdr:nvCxnSpPr>
      <xdr:spPr>
        <a:xfrm>
          <a:off x="10744200" y="216217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xdr:nvCxnSpPr>
        <xdr:cNvPr id="27" name="直線コネクタ 26"/>
        <xdr:cNvCxnSpPr/>
      </xdr:nvCxnSpPr>
      <xdr:spPr>
        <a:xfrm>
          <a:off x="10668000" y="2162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xdr:nvCxnSpPr>
        <xdr:cNvPr id="28" name="直線コネクタ 27"/>
        <xdr:cNvCxnSpPr/>
      </xdr:nvCxnSpPr>
      <xdr:spPr>
        <a:xfrm flipV="1">
          <a:off x="10744200" y="24003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xdr:nvCxnSpPr>
        <xdr:cNvPr id="29" name="直線コネクタ 28"/>
        <xdr:cNvCxnSpPr/>
      </xdr:nvCxnSpPr>
      <xdr:spPr>
        <a:xfrm>
          <a:off x="10668000" y="2543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95250</xdr:colOff>
      <xdr:row>20</xdr:row>
      <xdr:rowOff>66675</xdr:rowOff>
    </xdr:from>
    <xdr:ext cx="8896350" cy="257175"/>
    <xdr:sp>
      <xdr:nvSpPr>
        <xdr:cNvPr id="30" name="テキスト ボックス 29"/>
        <xdr:cNvSpPr txBox="1"/>
      </xdr:nvSpPr>
      <xdr:spPr>
        <a:xfrm>
          <a:off x="695325" y="3495675"/>
          <a:ext cx="88963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xdr:nvSpPr>
        <xdr:cNvPr id="31" name="テキスト ボックス 30"/>
        <xdr:cNvSpPr txBox="1"/>
      </xdr:nvSpPr>
      <xdr:spPr>
        <a:xfrm>
          <a:off x="695325" y="3743325"/>
          <a:ext cx="60483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29600" cy="257175"/>
    <xdr:sp>
      <xdr:nvSpPr>
        <xdr:cNvPr id="32" name="テキスト ボックス 31"/>
        <xdr:cNvSpPr txBox="1"/>
      </xdr:nvSpPr>
      <xdr:spPr>
        <a:xfrm>
          <a:off x="695325" y="4000500"/>
          <a:ext cx="82296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xdr:nvSpPr>
        <xdr:cNvPr id="33" name="テキスト ボックス 32"/>
        <xdr:cNvSpPr txBox="1"/>
      </xdr:nvSpPr>
      <xdr:spPr>
        <a:xfrm>
          <a:off x="695325" y="4257675"/>
          <a:ext cx="1809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altLang="en-US" 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fLocksText="0">
      <xdr:nvSpPr>
        <xdr:cNvPr id="34" name="正方形/長方形 33"/>
        <xdr:cNvSpPr/>
      </xdr:nvSpPr>
      <xdr:spPr>
        <a:xfrm>
          <a:off x="762000" y="4695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fLocksText="0">
      <xdr:nvSpPr>
        <xdr:cNvPr id="35" name="正方形/長方形 34"/>
        <xdr:cNvSpPr/>
      </xdr:nvSpPr>
      <xdr:spPr>
        <a:xfrm>
          <a:off x="5400675"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fLocksText="0">
      <xdr:nvSpPr>
        <xdr:cNvPr id="36" name="正方形/長方形 35"/>
        <xdr:cNvSpPr/>
      </xdr:nvSpPr>
      <xdr:spPr>
        <a:xfrm>
          <a:off x="5400675"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fLocksText="0">
      <xdr:nvSpPr>
        <xdr:cNvPr id="37" name="正方形/長方形 36"/>
        <xdr:cNvSpPr/>
      </xdr:nvSpPr>
      <xdr:spPr>
        <a:xfrm>
          <a:off x="7086600" y="4762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fLocksText="0">
      <xdr:nvSpPr>
        <xdr:cNvPr id="38" name="正方形/長方形 37"/>
        <xdr:cNvSpPr/>
      </xdr:nvSpPr>
      <xdr:spPr>
        <a:xfrm>
          <a:off x="7086600" y="4953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fLocksText="0">
      <xdr:nvSpPr>
        <xdr:cNvPr id="39" name="正方形/長方形 38"/>
        <xdr:cNvSpPr/>
      </xdr:nvSpPr>
      <xdr:spPr>
        <a:xfrm>
          <a:off x="8696325"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fLocksText="0">
      <xdr:nvSpPr>
        <xdr:cNvPr id="40" name="正方形/長方形 39"/>
        <xdr:cNvSpPr/>
      </xdr:nvSpPr>
      <xdr:spPr>
        <a:xfrm>
          <a:off x="8696325"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fLocksText="0">
      <xdr:nvSpPr>
        <xdr:cNvPr id="41" name="正方形/長方形 40"/>
        <xdr:cNvSpPr/>
      </xdr:nvSpPr>
      <xdr:spPr>
        <a:xfrm>
          <a:off x="762000" y="5267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fLocksText="0">
      <xdr:nvSpPr>
        <xdr:cNvPr id="42" name="正方形/長方形 41"/>
        <xdr:cNvSpPr/>
      </xdr:nvSpPr>
      <xdr:spPr>
        <a:xfrm>
          <a:off x="5715000" y="5267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fLocksText="0">
      <xdr:nvSpPr>
        <xdr:cNvPr id="43" name="正方形/長方形 42"/>
        <xdr:cNvSpPr/>
      </xdr:nvSpPr>
      <xdr:spPr>
        <a:xfrm>
          <a:off x="5781675" y="5267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fLocksText="0">
      <xdr:nvSpPr>
        <xdr:cNvPr id="44" name="テキスト ボックス 43"/>
        <xdr:cNvSpPr txBox="1"/>
      </xdr:nvSpPr>
      <xdr:spPr>
        <a:xfrm>
          <a:off x="5819775" y="5591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令和</a:t>
          </a:r>
          <a:r>
            <a:rPr altLang="ja-JP" lang="en-US" sz="1100">
              <a:solidFill>
                <a:schemeClr val="tx1"/>
              </a:solidFill>
              <a:effectLst/>
              <a:latin typeface="+mn-lt"/>
              <a:ea typeface="+mn-ea"/>
              <a:cs typeface="+mn-cs"/>
            </a:rPr>
            <a:t>2</a:t>
          </a:r>
          <a:r>
            <a:rPr altLang="ja-JP" lang="ja-JP" sz="1100">
              <a:solidFill>
                <a:schemeClr val="tx1"/>
              </a:solidFill>
              <a:effectLst/>
              <a:latin typeface="+mn-lt"/>
              <a:ea typeface="+mn-ea"/>
              <a:cs typeface="+mn-cs"/>
            </a:rPr>
            <a:t>年度から会計年度任用職員制度が始まったことにより、人件費が増額し、類似団体平均との差が小さくなったが、令和</a:t>
          </a:r>
          <a:r>
            <a:rPr altLang="ja-JP" lang="en-US" sz="1100">
              <a:solidFill>
                <a:schemeClr val="tx1"/>
              </a:solidFill>
              <a:effectLst/>
              <a:latin typeface="+mn-lt"/>
              <a:ea typeface="+mn-ea"/>
              <a:cs typeface="+mn-cs"/>
            </a:rPr>
            <a:t>4</a:t>
          </a:r>
          <a:r>
            <a:rPr altLang="ja-JP" lang="ja-JP" sz="1100">
              <a:solidFill>
                <a:schemeClr val="tx1"/>
              </a:solidFill>
              <a:effectLst/>
              <a:latin typeface="+mn-lt"/>
              <a:ea typeface="+mn-ea"/>
              <a:cs typeface="+mn-cs"/>
            </a:rPr>
            <a:t>年度は職員減の影響もあり差が広がった。住民ニーズの多様化に応え行政サービスの質の向上を目指すうえで業務量に応じた適正な職員配置に取り組み、事務の効率化・合理化を図り、人件費関係経費全体の抑制に努める。</a:t>
          </a:r>
          <a:endParaRPr altLang="ja-JP" lang="ja-JP" sz="1400">
            <a:solidFill>
              <a:srgbClr val="000000"/>
            </a:solidFill>
            <a:effectLst/>
          </a:endParaRPr>
        </a:p>
      </xdr:txBody>
    </xdr:sp>
    <xdr:clientData/>
  </xdr:twoCellAnchor>
  <xdr:oneCellAnchor>
    <xdr:from>
      <xdr:col>3</xdr:col>
      <xdr:colOff>123825</xdr:colOff>
      <xdr:row>29</xdr:row>
      <xdr:rowOff>104775</xdr:rowOff>
    </xdr:from>
    <xdr:ext cx="295275" cy="228600"/>
    <xdr:sp>
      <xdr:nvSpPr>
        <xdr:cNvPr id="45" name="テキスト ボックス 44"/>
        <xdr:cNvSpPr txBox="1"/>
      </xdr:nvSpPr>
      <xdr:spPr>
        <a:xfrm>
          <a:off x="723900" y="5076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xdr:nvCxnSpPr>
        <xdr:cNvPr id="46" name="直線コネクタ 45"/>
        <xdr:cNvCxnSpPr/>
      </xdr:nvCxnSpPr>
      <xdr:spPr>
        <a:xfrm>
          <a:off x="762000" y="755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43</xdr:row>
      <xdr:rowOff>38100</xdr:rowOff>
    </xdr:from>
    <xdr:ext cx="504825" cy="257175"/>
    <xdr:sp>
      <xdr:nvSpPr>
        <xdr:cNvPr id="47" name="テキスト ボックス 46"/>
        <xdr:cNvSpPr txBox="1"/>
      </xdr:nvSpPr>
      <xdr:spPr>
        <a:xfrm>
          <a:off x="247650" y="7410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xdr:nvCxnSpPr>
        <xdr:cNvPr id="48" name="直線コネクタ 47"/>
        <xdr:cNvCxnSpPr/>
      </xdr:nvCxnSpPr>
      <xdr:spPr>
        <a:xfrm>
          <a:off x="762000" y="717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41</xdr:row>
      <xdr:rowOff>0</xdr:rowOff>
    </xdr:from>
    <xdr:ext cx="504825" cy="257175"/>
    <xdr:sp>
      <xdr:nvSpPr>
        <xdr:cNvPr id="49" name="テキスト ボックス 48"/>
        <xdr:cNvSpPr txBox="1"/>
      </xdr:nvSpPr>
      <xdr:spPr>
        <a:xfrm>
          <a:off x="247650" y="702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xdr:nvCxnSpPr>
        <xdr:cNvPr id="50" name="直線コネクタ 49"/>
        <xdr:cNvCxnSpPr/>
      </xdr:nvCxnSpPr>
      <xdr:spPr>
        <a:xfrm>
          <a:off x="762000" y="679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38</xdr:row>
      <xdr:rowOff>133350</xdr:rowOff>
    </xdr:from>
    <xdr:ext cx="504825" cy="257175"/>
    <xdr:sp>
      <xdr:nvSpPr>
        <xdr:cNvPr id="51" name="テキスト ボックス 50"/>
        <xdr:cNvSpPr txBox="1"/>
      </xdr:nvSpPr>
      <xdr:spPr>
        <a:xfrm>
          <a:off x="247650" y="664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xdr:nvCxnSpPr>
        <xdr:cNvPr id="52" name="直線コネクタ 51"/>
        <xdr:cNvCxnSpPr/>
      </xdr:nvCxnSpPr>
      <xdr:spPr>
        <a:xfrm>
          <a:off x="762000" y="641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36</xdr:row>
      <xdr:rowOff>95250</xdr:rowOff>
    </xdr:from>
    <xdr:ext cx="504825" cy="257175"/>
    <xdr:sp>
      <xdr:nvSpPr>
        <xdr:cNvPr id="53" name="テキスト ボックス 52"/>
        <xdr:cNvSpPr txBox="1"/>
      </xdr:nvSpPr>
      <xdr:spPr>
        <a:xfrm>
          <a:off x="247650" y="626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xdr:nvCxnSpPr>
        <xdr:cNvPr id="54" name="直線コネクタ 53"/>
        <xdr:cNvCxnSpPr/>
      </xdr:nvCxnSpPr>
      <xdr:spPr>
        <a:xfrm>
          <a:off x="762000" y="602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34</xdr:row>
      <xdr:rowOff>57150</xdr:rowOff>
    </xdr:from>
    <xdr:ext cx="504825" cy="257175"/>
    <xdr:sp>
      <xdr:nvSpPr>
        <xdr:cNvPr id="55" name="テキスト ボックス 54"/>
        <xdr:cNvSpPr txBox="1"/>
      </xdr:nvSpPr>
      <xdr:spPr>
        <a:xfrm>
          <a:off x="247650" y="588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xdr:nvCxnSpPr>
        <xdr:cNvPr id="56" name="直線コネクタ 55"/>
        <xdr:cNvCxnSpPr/>
      </xdr:nvCxnSpPr>
      <xdr:spPr>
        <a:xfrm>
          <a:off x="762000" y="564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32</xdr:row>
      <xdr:rowOff>19050</xdr:rowOff>
    </xdr:from>
    <xdr:ext cx="504825" cy="257175"/>
    <xdr:sp>
      <xdr:nvSpPr>
        <xdr:cNvPr id="57" name="テキスト ボックス 56"/>
        <xdr:cNvSpPr txBox="1"/>
      </xdr:nvSpPr>
      <xdr:spPr>
        <a:xfrm>
          <a:off x="247650" y="550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xdr:nvCxnSpPr>
        <xdr:cNvPr id="58" name="直線コネクタ 57"/>
        <xdr:cNvCxnSpPr/>
      </xdr:nvCxnSpPr>
      <xdr:spPr>
        <a:xfrm>
          <a:off x="762000" y="526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29</xdr:row>
      <xdr:rowOff>152400</xdr:rowOff>
    </xdr:from>
    <xdr:ext cx="504825" cy="257175"/>
    <xdr:sp>
      <xdr:nvSpPr>
        <xdr:cNvPr id="59" name="テキスト ボックス 58"/>
        <xdr:cNvSpPr txBox="1"/>
      </xdr:nvSpPr>
      <xdr:spPr>
        <a:xfrm>
          <a:off x="247650" y="512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fLocksText="0">
      <xdr:nvSpPr>
        <xdr:cNvPr id="60" name="人件費グラフ枠"/>
        <xdr:cNvSpPr/>
      </xdr:nvSpPr>
      <xdr:spPr>
        <a:xfrm>
          <a:off x="762000" y="5267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xdr:nvCxnSpPr>
        <xdr:cNvPr id="61" name="直線コネクタ 60"/>
        <xdr:cNvCxnSpPr/>
      </xdr:nvCxnSpPr>
      <xdr:spPr>
        <a:xfrm flipV="1">
          <a:off x="4829175" y="5819775"/>
          <a:ext cx="0" cy="13430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104775</xdr:rowOff>
    </xdr:from>
    <xdr:ext cx="762000" cy="257175"/>
    <xdr:sp>
      <xdr:nvSpPr>
        <xdr:cNvPr id="62" name="人件費最小値テキスト"/>
        <xdr:cNvSpPr txBox="1"/>
      </xdr:nvSpPr>
      <xdr:spPr>
        <a:xfrm>
          <a:off x="4914900" y="7134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34.8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xdr:nvCxnSpPr>
        <xdr:cNvPr id="63" name="直線コネクタ 62"/>
        <xdr:cNvCxnSpPr/>
      </xdr:nvCxnSpPr>
      <xdr:spPr>
        <a:xfrm>
          <a:off x="4733925" y="7162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76200</xdr:rowOff>
    </xdr:from>
    <xdr:ext cx="762000" cy="257175"/>
    <xdr:sp>
      <xdr:nvSpPr>
        <xdr:cNvPr id="64" name="人件費最大値テキスト"/>
        <xdr:cNvSpPr txBox="1"/>
      </xdr:nvSpPr>
      <xdr:spPr>
        <a:xfrm>
          <a:off x="4914900" y="5562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17.2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xdr:nvCxnSpPr>
        <xdr:cNvPr id="65" name="直線コネクタ 64"/>
        <xdr:cNvCxnSpPr/>
      </xdr:nvCxnSpPr>
      <xdr:spPr>
        <a:xfrm>
          <a:off x="4733925" y="5819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58420</xdr:rowOff>
    </xdr:to>
    <xdr:cxnSp>
      <xdr:nvCxnSpPr>
        <xdr:cNvPr id="66" name="直線コネクタ 65"/>
        <xdr:cNvCxnSpPr/>
      </xdr:nvCxnSpPr>
      <xdr:spPr>
        <a:xfrm flipV="1">
          <a:off x="3990975" y="6124575"/>
          <a:ext cx="838200"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142875</xdr:rowOff>
    </xdr:from>
    <xdr:ext cx="762000" cy="257175"/>
    <xdr:sp>
      <xdr:nvSpPr>
        <xdr:cNvPr id="67" name="人件費平均値テキスト"/>
        <xdr:cNvSpPr txBox="1"/>
      </xdr:nvSpPr>
      <xdr:spPr>
        <a:xfrm>
          <a:off x="4914900" y="63150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fLocksText="0">
      <xdr:nvSpPr>
        <xdr:cNvPr id="68" name="フローチャート: 判断 67"/>
        <xdr:cNvSpPr/>
      </xdr:nvSpPr>
      <xdr:spPr>
        <a:xfrm>
          <a:off x="4772025" y="6343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98425</xdr:colOff>
      <xdr:row>36</xdr:row>
      <xdr:rowOff>58420</xdr:rowOff>
    </xdr:from>
    <xdr:to>
      <xdr:col>19</xdr:col>
      <xdr:colOff>187325</xdr:colOff>
      <xdr:row>37</xdr:row>
      <xdr:rowOff>31750</xdr:rowOff>
    </xdr:to>
    <xdr:cxnSp>
      <xdr:nvCxnSpPr>
        <xdr:cNvPr id="69" name="直線コネクタ 68"/>
        <xdr:cNvCxnSpPr/>
      </xdr:nvCxnSpPr>
      <xdr:spPr>
        <a:xfrm flipV="1">
          <a:off x="3095625" y="6229350"/>
          <a:ext cx="885825" cy="1428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fLocksText="0">
      <xdr:nvSpPr>
        <xdr:cNvPr id="70" name="フローチャート: 判断 69"/>
        <xdr:cNvSpPr/>
      </xdr:nvSpPr>
      <xdr:spPr>
        <a:xfrm>
          <a:off x="3933825" y="6315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0</xdr:colOff>
      <xdr:row>37</xdr:row>
      <xdr:rowOff>57150</xdr:rowOff>
    </xdr:from>
    <xdr:ext cx="733425" cy="257175"/>
    <xdr:sp>
      <xdr:nvSpPr>
        <xdr:cNvPr id="71" name="テキスト ボックス 70"/>
        <xdr:cNvSpPr txBox="1"/>
      </xdr:nvSpPr>
      <xdr:spPr>
        <a:xfrm>
          <a:off x="3600450" y="64008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37</xdr:row>
      <xdr:rowOff>31750</xdr:rowOff>
    </xdr:to>
    <xdr:cxnSp>
      <xdr:nvCxnSpPr>
        <xdr:cNvPr id="72" name="直線コネクタ 71"/>
        <xdr:cNvCxnSpPr/>
      </xdr:nvCxnSpPr>
      <xdr:spPr>
        <a:xfrm>
          <a:off x="2209800" y="6029325"/>
          <a:ext cx="885825" cy="3429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fLocksText="0">
      <xdr:nvSpPr>
        <xdr:cNvPr id="73" name="フローチャート: 判断 72"/>
        <xdr:cNvSpPr/>
      </xdr:nvSpPr>
      <xdr:spPr>
        <a:xfrm>
          <a:off x="3048000" y="6496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38</xdr:row>
      <xdr:rowOff>66675</xdr:rowOff>
    </xdr:from>
    <xdr:ext cx="762000" cy="257175"/>
    <xdr:sp>
      <xdr:nvSpPr>
        <xdr:cNvPr id="74" name="テキスト ボックス 73"/>
        <xdr:cNvSpPr txBox="1"/>
      </xdr:nvSpPr>
      <xdr:spPr>
        <a:xfrm>
          <a:off x="2714625" y="65817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35</xdr:row>
      <xdr:rowOff>31750</xdr:rowOff>
    </xdr:to>
    <xdr:cxnSp>
      <xdr:nvCxnSpPr>
        <xdr:cNvPr id="75" name="直線コネクタ 74"/>
        <xdr:cNvCxnSpPr/>
      </xdr:nvCxnSpPr>
      <xdr:spPr>
        <a:xfrm>
          <a:off x="1323975" y="5876925"/>
          <a:ext cx="885825" cy="1619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fLocksText="0">
      <xdr:nvSpPr>
        <xdr:cNvPr id="76" name="フローチャート: 判断 75"/>
        <xdr:cNvSpPr/>
      </xdr:nvSpPr>
      <xdr:spPr>
        <a:xfrm>
          <a:off x="2162175" y="6410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37</xdr:row>
      <xdr:rowOff>152400</xdr:rowOff>
    </xdr:from>
    <xdr:ext cx="762000" cy="257175"/>
    <xdr:sp>
      <xdr:nvSpPr>
        <xdr:cNvPr id="77" name="テキスト ボックス 76"/>
        <xdr:cNvSpPr txBox="1"/>
      </xdr:nvSpPr>
      <xdr:spPr>
        <a:xfrm>
          <a:off x="1828800" y="6496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fLocksText="0">
      <xdr:nvSpPr>
        <xdr:cNvPr id="78" name="フローチャート: 判断 77"/>
        <xdr:cNvSpPr/>
      </xdr:nvSpPr>
      <xdr:spPr>
        <a:xfrm>
          <a:off x="1266825"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37</xdr:row>
      <xdr:rowOff>133350</xdr:rowOff>
    </xdr:from>
    <xdr:ext cx="762000" cy="257175"/>
    <xdr:sp>
      <xdr:nvSpPr>
        <xdr:cNvPr id="79" name="テキスト ボックス 78"/>
        <xdr:cNvSpPr txBox="1"/>
      </xdr:nvSpPr>
      <xdr:spPr>
        <a:xfrm>
          <a:off x="933450" y="6477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xdr:nvSpPr>
        <xdr:cNvPr id="80" name="テキスト ボックス 79"/>
        <xdr:cNvSpPr txBox="1"/>
      </xdr:nvSpPr>
      <xdr:spPr>
        <a:xfrm>
          <a:off x="46101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xdr:nvSpPr>
        <xdr:cNvPr id="81" name="テキスト ボックス 80"/>
        <xdr:cNvSpPr txBox="1"/>
      </xdr:nvSpPr>
      <xdr:spPr>
        <a:xfrm>
          <a:off x="37719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xdr:nvSpPr>
        <xdr:cNvPr id="82" name="テキスト ボックス 81"/>
        <xdr:cNvSpPr txBox="1"/>
      </xdr:nvSpPr>
      <xdr:spPr>
        <a:xfrm>
          <a:off x="28765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xdr:nvSpPr>
        <xdr:cNvPr id="83" name="テキスト ボックス 82"/>
        <xdr:cNvSpPr txBox="1"/>
      </xdr:nvSpPr>
      <xdr:spPr>
        <a:xfrm>
          <a:off x="1990725"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xdr:nvSpPr>
        <xdr:cNvPr id="84" name="テキスト ボックス 83"/>
        <xdr:cNvSpPr txBox="1"/>
      </xdr:nvSpPr>
      <xdr:spPr>
        <a:xfrm>
          <a:off x="11049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fLocksText="0">
      <xdr:nvSpPr>
        <xdr:cNvPr id="85" name="楕円 84"/>
        <xdr:cNvSpPr/>
      </xdr:nvSpPr>
      <xdr:spPr>
        <a:xfrm>
          <a:off x="4772025" y="607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34</xdr:row>
      <xdr:rowOff>85725</xdr:rowOff>
    </xdr:from>
    <xdr:ext cx="762000" cy="257175"/>
    <xdr:sp>
      <xdr:nvSpPr>
        <xdr:cNvPr id="86" name="人件費該当値テキスト"/>
        <xdr:cNvSpPr txBox="1"/>
      </xdr:nvSpPr>
      <xdr:spPr>
        <a:xfrm>
          <a:off x="4914900" y="59150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21.2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fLocksText="0">
      <xdr:nvSpPr>
        <xdr:cNvPr id="87" name="楕円 86"/>
        <xdr:cNvSpPr/>
      </xdr:nvSpPr>
      <xdr:spPr>
        <a:xfrm>
          <a:off x="3933825" y="6181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0</xdr:colOff>
      <xdr:row>34</xdr:row>
      <xdr:rowOff>123825</xdr:rowOff>
    </xdr:from>
    <xdr:ext cx="733425" cy="257175"/>
    <xdr:sp>
      <xdr:nvSpPr>
        <xdr:cNvPr id="88" name="テキスト ボックス 87"/>
        <xdr:cNvSpPr txBox="1"/>
      </xdr:nvSpPr>
      <xdr:spPr>
        <a:xfrm>
          <a:off x="3600450" y="59531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fLocksText="0">
      <xdr:nvSpPr>
        <xdr:cNvPr id="89" name="楕円 88"/>
        <xdr:cNvSpPr/>
      </xdr:nvSpPr>
      <xdr:spPr>
        <a:xfrm>
          <a:off x="3048000" y="6324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35</xdr:row>
      <xdr:rowOff>95250</xdr:rowOff>
    </xdr:from>
    <xdr:ext cx="762000" cy="257175"/>
    <xdr:sp>
      <xdr:nvSpPr>
        <xdr:cNvPr id="90" name="テキスト ボックス 89"/>
        <xdr:cNvSpPr txBox="1"/>
      </xdr:nvSpPr>
      <xdr:spPr>
        <a:xfrm>
          <a:off x="2714625" y="6096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fLocksText="0">
      <xdr:nvSpPr>
        <xdr:cNvPr id="91" name="楕円 90"/>
        <xdr:cNvSpPr/>
      </xdr:nvSpPr>
      <xdr:spPr>
        <a:xfrm>
          <a:off x="2162175" y="5981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33</xdr:row>
      <xdr:rowOff>95250</xdr:rowOff>
    </xdr:from>
    <xdr:ext cx="762000" cy="257175"/>
    <xdr:sp>
      <xdr:nvSpPr>
        <xdr:cNvPr id="92" name="テキスト ボックス 91"/>
        <xdr:cNvSpPr txBox="1"/>
      </xdr:nvSpPr>
      <xdr:spPr>
        <a:xfrm>
          <a:off x="1828800" y="57531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fLocksText="0">
      <xdr:nvSpPr>
        <xdr:cNvPr id="93" name="楕円 92"/>
        <xdr:cNvSpPr/>
      </xdr:nvSpPr>
      <xdr:spPr>
        <a:xfrm>
          <a:off x="1266825" y="5819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32</xdr:row>
      <xdr:rowOff>104775</xdr:rowOff>
    </xdr:from>
    <xdr:ext cx="762000" cy="257175"/>
    <xdr:sp>
      <xdr:nvSpPr>
        <xdr:cNvPr id="94" name="テキスト ボックス 93"/>
        <xdr:cNvSpPr txBox="1"/>
      </xdr:nvSpPr>
      <xdr:spPr>
        <a:xfrm>
          <a:off x="933450" y="5591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fLocksText="0">
      <xdr:nvSpPr>
        <xdr:cNvPr id="95" name="正方形/長方形 94"/>
        <xdr:cNvSpPr/>
      </xdr:nvSpPr>
      <xdr:spPr>
        <a:xfrm>
          <a:off x="12449175" y="1266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fLocksText="0">
      <xdr:nvSpPr>
        <xdr:cNvPr id="96" name="正方形/長方形 95"/>
        <xdr:cNvSpPr/>
      </xdr:nvSpPr>
      <xdr:spPr>
        <a:xfrm>
          <a:off x="17078325" y="1333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fLocksText="0">
      <xdr:nvSpPr>
        <xdr:cNvPr id="97" name="正方形/長方形 96"/>
        <xdr:cNvSpPr/>
      </xdr:nvSpPr>
      <xdr:spPr>
        <a:xfrm>
          <a:off x="17078325" y="1524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fLocksText="0">
      <xdr:nvSpPr>
        <xdr:cNvPr id="98" name="正方形/長方形 97"/>
        <xdr:cNvSpPr/>
      </xdr:nvSpPr>
      <xdr:spPr>
        <a:xfrm>
          <a:off x="18773775" y="1333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fLocksText="0">
      <xdr:nvSpPr>
        <xdr:cNvPr id="99" name="正方形/長方形 98"/>
        <xdr:cNvSpPr/>
      </xdr:nvSpPr>
      <xdr:spPr>
        <a:xfrm>
          <a:off x="18773775" y="1524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fLocksText="0">
      <xdr:nvSpPr>
        <xdr:cNvPr id="100" name="正方形/長方形 99"/>
        <xdr:cNvSpPr/>
      </xdr:nvSpPr>
      <xdr:spPr>
        <a:xfrm>
          <a:off x="20383500" y="1333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fLocksText="0">
      <xdr:nvSpPr>
        <xdr:cNvPr id="101" name="正方形/長方形 100"/>
        <xdr:cNvSpPr/>
      </xdr:nvSpPr>
      <xdr:spPr>
        <a:xfrm>
          <a:off x="20383500" y="1524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fLocksText="0">
      <xdr:nvSpPr>
        <xdr:cNvPr id="102" name="正方形/長方形 101"/>
        <xdr:cNvSpPr/>
      </xdr:nvSpPr>
      <xdr:spPr>
        <a:xfrm>
          <a:off x="12449175" y="1838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fLocksText="0">
      <xdr:nvSpPr>
        <xdr:cNvPr id="103" name="正方形/長方形 102"/>
        <xdr:cNvSpPr/>
      </xdr:nvSpPr>
      <xdr:spPr>
        <a:xfrm>
          <a:off x="17402175" y="1838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fLocksText="0">
      <xdr:nvSpPr>
        <xdr:cNvPr id="104" name="正方形/長方形 103"/>
        <xdr:cNvSpPr/>
      </xdr:nvSpPr>
      <xdr:spPr>
        <a:xfrm>
          <a:off x="17459325" y="1838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fLocksText="0">
      <xdr:nvSpPr>
        <xdr:cNvPr id="105" name="テキスト ボックス 104"/>
        <xdr:cNvSpPr txBox="1"/>
      </xdr:nvSpPr>
      <xdr:spPr>
        <a:xfrm>
          <a:off x="17497425" y="2162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a:solidFill>
                <a:schemeClr val="tx1"/>
              </a:solidFill>
              <a:effectLst/>
              <a:latin typeface="+mn-lt"/>
              <a:ea typeface="+mn-ea"/>
              <a:cs typeface="+mn-cs"/>
            </a:rPr>
            <a:t>　物件費の経常収支比率は過去からの推移で常に類似団体平均を下回っている。特に、令和</a:t>
          </a:r>
          <a:r>
            <a:rPr altLang="ja-JP" lang="en-US" sz="1100">
              <a:solidFill>
                <a:schemeClr val="tx1"/>
              </a:solidFill>
              <a:effectLst/>
              <a:latin typeface="+mn-lt"/>
              <a:ea typeface="+mn-ea"/>
              <a:cs typeface="+mn-cs"/>
            </a:rPr>
            <a:t>2</a:t>
          </a:r>
          <a:r>
            <a:rPr altLang="ja-JP" lang="ja-JP" sz="1100">
              <a:solidFill>
                <a:schemeClr val="tx1"/>
              </a:solidFill>
              <a:effectLst/>
              <a:latin typeface="+mn-lt"/>
              <a:ea typeface="+mn-ea"/>
              <a:cs typeface="+mn-cs"/>
            </a:rPr>
            <a:t>年度以降は会計年度任用職員制度が始まったことにより、臨時職員賃金が人件費へ移行したことにより、更に物件費比率は減少した。</a:t>
          </a:r>
          <a:endParaRPr altLang="ja-JP" lang="ja-JP" sz="1400">
            <a:solidFill>
              <a:srgbClr val="000000"/>
            </a:solidFill>
            <a:effectLst/>
          </a:endParaRPr>
        </a:p>
        <a:p>
          <a:r>
            <a:rPr altLang="ja-JP" lang="ja-JP" sz="1100">
              <a:solidFill>
                <a:schemeClr val="tx1"/>
              </a:solidFill>
              <a:effectLst/>
              <a:latin typeface="+mn-lt"/>
              <a:ea typeface="+mn-ea"/>
              <a:cs typeface="+mn-cs"/>
            </a:rPr>
            <a:t>　今後も事務事業評価により費用対効果を検証しながら経常的経費の削減に努める。</a:t>
          </a:r>
          <a:endParaRPr altLang="ja-JP" lang="ja-JP" sz="1400">
            <a:solidFill>
              <a:srgbClr val="000000"/>
            </a:solidFill>
            <a:effectLst/>
          </a:endParaRPr>
        </a:p>
      </xdr:txBody>
    </xdr:sp>
    <xdr:clientData/>
  </xdr:twoCellAnchor>
  <xdr:oneCellAnchor>
    <xdr:from>
      <xdr:col>62</xdr:col>
      <xdr:colOff>0</xdr:colOff>
      <xdr:row>9</xdr:row>
      <xdr:rowOff>104775</xdr:rowOff>
    </xdr:from>
    <xdr:ext cx="295275" cy="228600"/>
    <xdr:sp>
      <xdr:nvSpPr>
        <xdr:cNvPr id="106" name="テキスト ボックス 105"/>
        <xdr:cNvSpPr txBox="1"/>
      </xdr:nvSpPr>
      <xdr:spPr>
        <a:xfrm>
          <a:off x="12401550" y="1647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xdr:nvCxnSpPr>
        <xdr:cNvPr id="107" name="直線コネクタ 106"/>
        <xdr:cNvCxnSpPr/>
      </xdr:nvCxnSpPr>
      <xdr:spPr>
        <a:xfrm>
          <a:off x="12449175" y="4124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23</xdr:row>
      <xdr:rowOff>38100</xdr:rowOff>
    </xdr:from>
    <xdr:ext cx="504825" cy="257175"/>
    <xdr:sp>
      <xdr:nvSpPr>
        <xdr:cNvPr id="108" name="テキスト ボックス 107"/>
        <xdr:cNvSpPr txBox="1"/>
      </xdr:nvSpPr>
      <xdr:spPr>
        <a:xfrm>
          <a:off x="11934825" y="3981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xdr:nvCxnSpPr>
        <xdr:cNvPr id="109" name="直線コネクタ 108"/>
        <xdr:cNvCxnSpPr/>
      </xdr:nvCxnSpPr>
      <xdr:spPr>
        <a:xfrm>
          <a:off x="12449175" y="36671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20</xdr:row>
      <xdr:rowOff>95250</xdr:rowOff>
    </xdr:from>
    <xdr:ext cx="504825" cy="257175"/>
    <xdr:sp>
      <xdr:nvSpPr>
        <xdr:cNvPr id="110" name="テキスト ボックス 109"/>
        <xdr:cNvSpPr txBox="1"/>
      </xdr:nvSpPr>
      <xdr:spPr>
        <a:xfrm>
          <a:off x="11934825" y="35242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xdr:nvCxnSpPr>
        <xdr:cNvPr id="111" name="直線コネクタ 110"/>
        <xdr:cNvCxnSpPr/>
      </xdr:nvCxnSpPr>
      <xdr:spPr>
        <a:xfrm>
          <a:off x="12449175" y="32099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17</xdr:row>
      <xdr:rowOff>152400</xdr:rowOff>
    </xdr:from>
    <xdr:ext cx="504825" cy="257175"/>
    <xdr:sp>
      <xdr:nvSpPr>
        <xdr:cNvPr id="112" name="テキスト ボックス 111"/>
        <xdr:cNvSpPr txBox="1"/>
      </xdr:nvSpPr>
      <xdr:spPr>
        <a:xfrm>
          <a:off x="11934825" y="30670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xdr:nvCxnSpPr>
        <xdr:cNvPr id="113" name="直線コネクタ 112"/>
        <xdr:cNvCxnSpPr/>
      </xdr:nvCxnSpPr>
      <xdr:spPr>
        <a:xfrm>
          <a:off x="12449175" y="2752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15</xdr:row>
      <xdr:rowOff>38100</xdr:rowOff>
    </xdr:from>
    <xdr:ext cx="504825" cy="257175"/>
    <xdr:sp>
      <xdr:nvSpPr>
        <xdr:cNvPr id="114" name="テキスト ボックス 113"/>
        <xdr:cNvSpPr txBox="1"/>
      </xdr:nvSpPr>
      <xdr:spPr>
        <a:xfrm>
          <a:off x="11934825" y="26098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xdr:nvCxnSpPr>
        <xdr:cNvPr id="115" name="直線コネクタ 114"/>
        <xdr:cNvCxnSpPr/>
      </xdr:nvCxnSpPr>
      <xdr:spPr>
        <a:xfrm>
          <a:off x="12449175" y="22955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12</xdr:row>
      <xdr:rowOff>95250</xdr:rowOff>
    </xdr:from>
    <xdr:ext cx="504825" cy="257175"/>
    <xdr:sp>
      <xdr:nvSpPr>
        <xdr:cNvPr id="116" name="テキスト ボックス 115"/>
        <xdr:cNvSpPr txBox="1"/>
      </xdr:nvSpPr>
      <xdr:spPr>
        <a:xfrm>
          <a:off x="11934825" y="21526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xdr:nvCxnSpPr>
        <xdr:cNvPr id="117" name="直線コネクタ 116"/>
        <xdr:cNvCxnSpPr/>
      </xdr:nvCxnSpPr>
      <xdr:spPr>
        <a:xfrm>
          <a:off x="12449175" y="183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fLocksText="0">
      <xdr:nvSpPr>
        <xdr:cNvPr id="118" name="物件費グラフ枠"/>
        <xdr:cNvSpPr/>
      </xdr:nvSpPr>
      <xdr:spPr>
        <a:xfrm>
          <a:off x="12449175" y="1838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xdr:nvCxnSpPr>
        <xdr:cNvPr id="119" name="直線コネクタ 118"/>
        <xdr:cNvCxnSpPr/>
      </xdr:nvCxnSpPr>
      <xdr:spPr>
        <a:xfrm flipV="1">
          <a:off x="16506825" y="2590800"/>
          <a:ext cx="0" cy="11811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21</xdr:row>
      <xdr:rowOff>142875</xdr:rowOff>
    </xdr:from>
    <xdr:ext cx="762000" cy="257175"/>
    <xdr:sp>
      <xdr:nvSpPr>
        <xdr:cNvPr id="120" name="物件費最小値テキスト"/>
        <xdr:cNvSpPr txBox="1"/>
      </xdr:nvSpPr>
      <xdr:spPr>
        <a:xfrm>
          <a:off x="16592550" y="374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32.2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xdr:nvCxnSpPr>
        <xdr:cNvPr id="121" name="直線コネクタ 120"/>
        <xdr:cNvCxnSpPr/>
      </xdr:nvCxnSpPr>
      <xdr:spPr>
        <a:xfrm>
          <a:off x="16421100" y="3771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13</xdr:row>
      <xdr:rowOff>104775</xdr:rowOff>
    </xdr:from>
    <xdr:ext cx="762000" cy="257175"/>
    <xdr:sp>
      <xdr:nvSpPr>
        <xdr:cNvPr id="122" name="物件費最大値テキスト"/>
        <xdr:cNvSpPr txBox="1"/>
      </xdr:nvSpPr>
      <xdr:spPr>
        <a:xfrm>
          <a:off x="16592550" y="2333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6.3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xdr:nvCxnSpPr>
        <xdr:cNvPr id="123" name="直線コネクタ 122"/>
        <xdr:cNvCxnSpPr/>
      </xdr:nvCxnSpPr>
      <xdr:spPr>
        <a:xfrm>
          <a:off x="16421100" y="2590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90424</xdr:rowOff>
    </xdr:to>
    <xdr:cxnSp>
      <xdr:nvCxnSpPr>
        <xdr:cNvPr id="124" name="直線コネクタ 123"/>
        <xdr:cNvCxnSpPr/>
      </xdr:nvCxnSpPr>
      <xdr:spPr>
        <a:xfrm>
          <a:off x="15668625" y="2743200"/>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16</xdr:row>
      <xdr:rowOff>114300</xdr:rowOff>
    </xdr:from>
    <xdr:ext cx="762000" cy="257175"/>
    <xdr:sp>
      <xdr:nvSpPr>
        <xdr:cNvPr id="125" name="物件費平均値テキスト"/>
        <xdr:cNvSpPr txBox="1"/>
      </xdr:nvSpPr>
      <xdr:spPr>
        <a:xfrm>
          <a:off x="16592550" y="28575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fLocksText="0">
      <xdr:nvSpPr>
        <xdr:cNvPr id="126" name="フローチャート: 判断 125"/>
        <xdr:cNvSpPr/>
      </xdr:nvSpPr>
      <xdr:spPr>
        <a:xfrm>
          <a:off x="16459200" y="2886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73</xdr:col>
      <xdr:colOff>180975</xdr:colOff>
      <xdr:row>15</xdr:row>
      <xdr:rowOff>170434</xdr:rowOff>
    </xdr:from>
    <xdr:to>
      <xdr:col>78</xdr:col>
      <xdr:colOff>69850</xdr:colOff>
      <xdr:row>16</xdr:row>
      <xdr:rowOff>58420</xdr:rowOff>
    </xdr:to>
    <xdr:cxnSp>
      <xdr:nvCxnSpPr>
        <xdr:cNvPr id="127" name="直線コネクタ 126"/>
        <xdr:cNvCxnSpPr/>
      </xdr:nvCxnSpPr>
      <xdr:spPr>
        <a:xfrm flipV="1">
          <a:off x="14782800" y="274320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fLocksText="0">
      <xdr:nvSpPr>
        <xdr:cNvPr id="128" name="フローチャート: 判断 127"/>
        <xdr:cNvSpPr/>
      </xdr:nvSpPr>
      <xdr:spPr>
        <a:xfrm>
          <a:off x="15621000" y="2828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17</xdr:row>
      <xdr:rowOff>0</xdr:rowOff>
    </xdr:from>
    <xdr:ext cx="733425" cy="257175"/>
    <xdr:sp>
      <xdr:nvSpPr>
        <xdr:cNvPr id="129" name="テキスト ボックス 128"/>
        <xdr:cNvSpPr txBox="1"/>
      </xdr:nvSpPr>
      <xdr:spPr>
        <a:xfrm>
          <a:off x="15287625" y="29146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149860</xdr:rowOff>
    </xdr:to>
    <xdr:cxnSp>
      <xdr:nvCxnSpPr>
        <xdr:cNvPr id="130" name="直線コネクタ 129"/>
        <xdr:cNvCxnSpPr/>
      </xdr:nvCxnSpPr>
      <xdr:spPr>
        <a:xfrm flipV="1">
          <a:off x="13896975" y="280035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fLocksText="0">
      <xdr:nvSpPr>
        <xdr:cNvPr id="131" name="フローチャート: 判断 130"/>
        <xdr:cNvSpPr/>
      </xdr:nvSpPr>
      <xdr:spPr>
        <a:xfrm>
          <a:off x="14735175" y="286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17</xdr:row>
      <xdr:rowOff>38100</xdr:rowOff>
    </xdr:from>
    <xdr:ext cx="762000" cy="257175"/>
    <xdr:sp>
      <xdr:nvSpPr>
        <xdr:cNvPr id="132" name="テキスト ボックス 131"/>
        <xdr:cNvSpPr txBox="1"/>
      </xdr:nvSpPr>
      <xdr:spPr>
        <a:xfrm>
          <a:off x="14401800" y="2952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xdr:nvCxnSpPr>
        <xdr:cNvPr id="133" name="直線コネクタ 132"/>
        <xdr:cNvCxnSpPr/>
      </xdr:nvCxnSpPr>
      <xdr:spPr>
        <a:xfrm>
          <a:off x="13001625" y="2895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fLocksText="0">
      <xdr:nvSpPr>
        <xdr:cNvPr id="134" name="フローチャート: 判断 133"/>
        <xdr:cNvSpPr/>
      </xdr:nvSpPr>
      <xdr:spPr>
        <a:xfrm>
          <a:off x="13839825" y="2924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17</xdr:row>
      <xdr:rowOff>95250</xdr:rowOff>
    </xdr:from>
    <xdr:ext cx="762000" cy="257175"/>
    <xdr:sp>
      <xdr:nvSpPr>
        <xdr:cNvPr id="135" name="テキスト ボックス 134"/>
        <xdr:cNvSpPr txBox="1"/>
      </xdr:nvSpPr>
      <xdr:spPr>
        <a:xfrm>
          <a:off x="13506450" y="3009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fLocksText="0">
      <xdr:nvSpPr>
        <xdr:cNvPr id="136" name="フローチャート: 判断 135"/>
        <xdr:cNvSpPr/>
      </xdr:nvSpPr>
      <xdr:spPr>
        <a:xfrm>
          <a:off x="12954000" y="2914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17</xdr:row>
      <xdr:rowOff>85725</xdr:rowOff>
    </xdr:from>
    <xdr:ext cx="762000" cy="257175"/>
    <xdr:sp>
      <xdr:nvSpPr>
        <xdr:cNvPr id="137" name="テキスト ボックス 136"/>
        <xdr:cNvSpPr txBox="1"/>
      </xdr:nvSpPr>
      <xdr:spPr>
        <a:xfrm>
          <a:off x="12620625" y="30003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xdr:nvSpPr>
        <xdr:cNvPr id="138" name="テキスト ボックス 137"/>
        <xdr:cNvSpPr txBox="1"/>
      </xdr:nvSpPr>
      <xdr:spPr>
        <a:xfrm>
          <a:off x="1628775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xdr:nvSpPr>
        <xdr:cNvPr id="139" name="テキスト ボックス 138"/>
        <xdr:cNvSpPr txBox="1"/>
      </xdr:nvSpPr>
      <xdr:spPr>
        <a:xfrm>
          <a:off x="1544955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xdr:nvSpPr>
        <xdr:cNvPr id="140" name="テキスト ボックス 139"/>
        <xdr:cNvSpPr txBox="1"/>
      </xdr:nvSpPr>
      <xdr:spPr>
        <a:xfrm>
          <a:off x="14563725"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xdr:nvSpPr>
        <xdr:cNvPr id="141" name="テキスト ボックス 140"/>
        <xdr:cNvSpPr txBox="1"/>
      </xdr:nvSpPr>
      <xdr:spPr>
        <a:xfrm>
          <a:off x="1367790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xdr:nvSpPr>
        <xdr:cNvPr id="142" name="テキスト ボックス 141"/>
        <xdr:cNvSpPr txBox="1"/>
      </xdr:nvSpPr>
      <xdr:spPr>
        <a:xfrm>
          <a:off x="12782550" y="4124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fLocksText="0">
      <xdr:nvSpPr>
        <xdr:cNvPr id="143" name="楕円 142"/>
        <xdr:cNvSpPr/>
      </xdr:nvSpPr>
      <xdr:spPr>
        <a:xfrm>
          <a:off x="16459200" y="2781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82</xdr:col>
      <xdr:colOff>190500</xdr:colOff>
      <xdr:row>15</xdr:row>
      <xdr:rowOff>57150</xdr:rowOff>
    </xdr:from>
    <xdr:ext cx="762000" cy="257175"/>
    <xdr:sp>
      <xdr:nvSpPr>
        <xdr:cNvPr id="144" name="物件費該当値テキスト"/>
        <xdr:cNvSpPr txBox="1"/>
      </xdr:nvSpPr>
      <xdr:spPr>
        <a:xfrm>
          <a:off x="16592550" y="262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fLocksText="0">
      <xdr:nvSpPr>
        <xdr:cNvPr id="145" name="楕円 144"/>
        <xdr:cNvSpPr/>
      </xdr:nvSpPr>
      <xdr:spPr>
        <a:xfrm>
          <a:off x="15621000" y="269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14</xdr:row>
      <xdr:rowOff>57150</xdr:rowOff>
    </xdr:from>
    <xdr:ext cx="733425" cy="257175"/>
    <xdr:sp>
      <xdr:nvSpPr>
        <xdr:cNvPr id="146" name="テキスト ボックス 145"/>
        <xdr:cNvSpPr txBox="1"/>
      </xdr:nvSpPr>
      <xdr:spPr>
        <a:xfrm>
          <a:off x="15287625" y="24574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fLocksText="0">
      <xdr:nvSpPr>
        <xdr:cNvPr id="147" name="楕円 146"/>
        <xdr:cNvSpPr/>
      </xdr:nvSpPr>
      <xdr:spPr>
        <a:xfrm>
          <a:off x="14735175" y="2752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14</xdr:row>
      <xdr:rowOff>123825</xdr:rowOff>
    </xdr:from>
    <xdr:ext cx="762000" cy="257175"/>
    <xdr:sp>
      <xdr:nvSpPr>
        <xdr:cNvPr id="148" name="テキスト ボックス 147"/>
        <xdr:cNvSpPr txBox="1"/>
      </xdr:nvSpPr>
      <xdr:spPr>
        <a:xfrm>
          <a:off x="14401800" y="2524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fLocksText="0">
      <xdr:nvSpPr>
        <xdr:cNvPr id="149" name="楕円 148"/>
        <xdr:cNvSpPr/>
      </xdr:nvSpPr>
      <xdr:spPr>
        <a:xfrm>
          <a:off x="13839825" y="2838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15</xdr:row>
      <xdr:rowOff>38100</xdr:rowOff>
    </xdr:from>
    <xdr:ext cx="762000" cy="257175"/>
    <xdr:sp>
      <xdr:nvSpPr>
        <xdr:cNvPr id="150" name="テキスト ボックス 149"/>
        <xdr:cNvSpPr txBox="1"/>
      </xdr:nvSpPr>
      <xdr:spPr>
        <a:xfrm>
          <a:off x="13506450" y="2609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fLocksText="0">
      <xdr:nvSpPr>
        <xdr:cNvPr id="151" name="楕円 150"/>
        <xdr:cNvSpPr/>
      </xdr:nvSpPr>
      <xdr:spPr>
        <a:xfrm>
          <a:off x="12954000" y="2838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15</xdr:row>
      <xdr:rowOff>38100</xdr:rowOff>
    </xdr:from>
    <xdr:ext cx="762000" cy="257175"/>
    <xdr:sp>
      <xdr:nvSpPr>
        <xdr:cNvPr id="152" name="テキスト ボックス 151"/>
        <xdr:cNvSpPr txBox="1"/>
      </xdr:nvSpPr>
      <xdr:spPr>
        <a:xfrm>
          <a:off x="12620625" y="2609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fLocksText="0">
      <xdr:nvSpPr>
        <xdr:cNvPr id="153" name="正方形/長方形 152"/>
        <xdr:cNvSpPr/>
      </xdr:nvSpPr>
      <xdr:spPr>
        <a:xfrm>
          <a:off x="762000" y="8124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fLocksText="0">
      <xdr:nvSpPr>
        <xdr:cNvPr id="154" name="正方形/長方形 153"/>
        <xdr:cNvSpPr/>
      </xdr:nvSpPr>
      <xdr:spPr>
        <a:xfrm>
          <a:off x="5400675"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fLocksText="0">
      <xdr:nvSpPr>
        <xdr:cNvPr id="155" name="正方形/長方形 154"/>
        <xdr:cNvSpPr/>
      </xdr:nvSpPr>
      <xdr:spPr>
        <a:xfrm>
          <a:off x="5400675"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35/77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fLocksText="0">
      <xdr:nvSpPr>
        <xdr:cNvPr id="156" name="正方形/長方形 155"/>
        <xdr:cNvSpPr/>
      </xdr:nvSpPr>
      <xdr:spPr>
        <a:xfrm>
          <a:off x="7086600" y="8191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fLocksText="0">
      <xdr:nvSpPr>
        <xdr:cNvPr id="157" name="正方形/長方形 156"/>
        <xdr:cNvSpPr/>
      </xdr:nvSpPr>
      <xdr:spPr>
        <a:xfrm>
          <a:off x="7086600" y="8382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fLocksText="0">
      <xdr:nvSpPr>
        <xdr:cNvPr id="158" name="正方形/長方形 157"/>
        <xdr:cNvSpPr/>
      </xdr:nvSpPr>
      <xdr:spPr>
        <a:xfrm>
          <a:off x="8696325"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fLocksText="0">
      <xdr:nvSpPr>
        <xdr:cNvPr id="159" name="正方形/長方形 158"/>
        <xdr:cNvSpPr/>
      </xdr:nvSpPr>
      <xdr:spPr>
        <a:xfrm>
          <a:off x="8696325"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fLocksText="0">
      <xdr:nvSpPr>
        <xdr:cNvPr id="160" name="正方形/長方形 159"/>
        <xdr:cNvSpPr/>
      </xdr:nvSpPr>
      <xdr:spPr>
        <a:xfrm>
          <a:off x="762000" y="8696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fLocksText="0">
      <xdr:nvSpPr>
        <xdr:cNvPr id="161" name="正方形/長方形 160"/>
        <xdr:cNvSpPr/>
      </xdr:nvSpPr>
      <xdr:spPr>
        <a:xfrm>
          <a:off x="5715000" y="8696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fLocksText="0">
      <xdr:nvSpPr>
        <xdr:cNvPr id="162" name="正方形/長方形 161"/>
        <xdr:cNvSpPr/>
      </xdr:nvSpPr>
      <xdr:spPr>
        <a:xfrm>
          <a:off x="5781675" y="8696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fLocksText="0">
      <xdr:nvSpPr>
        <xdr:cNvPr id="163" name="テキスト ボックス 162"/>
        <xdr:cNvSpPr txBox="1"/>
      </xdr:nvSpPr>
      <xdr:spPr>
        <a:xfrm>
          <a:off x="5819775" y="9020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介護給付訓練等給付、福祉医療給付（医療費助成）及び児童手当などの充実により扶助費は年々増加傾向にあり、類似団体平均と同水準を保っていたが、平成</a:t>
          </a:r>
          <a:r>
            <a:rPr altLang="ja-JP" lang="en-US" sz="1100">
              <a:solidFill>
                <a:schemeClr val="tx1"/>
              </a:solidFill>
              <a:effectLst/>
              <a:latin typeface="+mn-lt"/>
              <a:ea typeface="+mn-ea"/>
              <a:cs typeface="+mn-cs"/>
            </a:rPr>
            <a:t>30</a:t>
          </a:r>
          <a:r>
            <a:rPr altLang="ja-JP" lang="ja-JP" sz="1100">
              <a:solidFill>
                <a:schemeClr val="tx1"/>
              </a:solidFill>
              <a:effectLst/>
              <a:latin typeface="+mn-lt"/>
              <a:ea typeface="+mn-ea"/>
              <a:cs typeface="+mn-cs"/>
            </a:rPr>
            <a:t>年度以降少し下回っている。今後も類似団体等と同水準を維持できるよう努めていく。</a:t>
          </a:r>
          <a:endParaRPr altLang="ja-JP" lang="ja-JP" sz="1400">
            <a:solidFill>
              <a:srgbClr val="000000"/>
            </a:solidFill>
            <a:effectLst/>
          </a:endParaRPr>
        </a:p>
      </xdr:txBody>
    </xdr:sp>
    <xdr:clientData/>
  </xdr:twoCellAnchor>
  <xdr:oneCellAnchor>
    <xdr:from>
      <xdr:col>3</xdr:col>
      <xdr:colOff>123825</xdr:colOff>
      <xdr:row>49</xdr:row>
      <xdr:rowOff>104775</xdr:rowOff>
    </xdr:from>
    <xdr:ext cx="295275" cy="228600"/>
    <xdr:sp>
      <xdr:nvSpPr>
        <xdr:cNvPr id="164" name="テキスト ボックス 163"/>
        <xdr:cNvSpPr txBox="1"/>
      </xdr:nvSpPr>
      <xdr:spPr>
        <a:xfrm>
          <a:off x="723900" y="8505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xdr:nvCxnSpPr>
        <xdr:cNvPr id="165" name="直線コネクタ 164"/>
        <xdr:cNvCxnSpPr/>
      </xdr:nvCxnSpPr>
      <xdr:spPr>
        <a:xfrm>
          <a:off x="762000" y="1098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63</xdr:row>
      <xdr:rowOff>38100</xdr:rowOff>
    </xdr:from>
    <xdr:ext cx="504825" cy="257175"/>
    <xdr:sp>
      <xdr:nvSpPr>
        <xdr:cNvPr id="166" name="テキスト ボックス 165"/>
        <xdr:cNvSpPr txBox="1"/>
      </xdr:nvSpPr>
      <xdr:spPr>
        <a:xfrm>
          <a:off x="247650" y="1083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xdr:nvCxnSpPr>
        <xdr:cNvPr id="167" name="直線コネクタ 166"/>
        <xdr:cNvCxnSpPr/>
      </xdr:nvCxnSpPr>
      <xdr:spPr>
        <a:xfrm>
          <a:off x="762000" y="1060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61</xdr:row>
      <xdr:rowOff>0</xdr:rowOff>
    </xdr:from>
    <xdr:ext cx="504825" cy="257175"/>
    <xdr:sp>
      <xdr:nvSpPr>
        <xdr:cNvPr id="168" name="テキスト ボックス 167"/>
        <xdr:cNvSpPr txBox="1"/>
      </xdr:nvSpPr>
      <xdr:spPr>
        <a:xfrm>
          <a:off x="247650" y="1045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xdr:nvCxnSpPr>
        <xdr:cNvPr id="169" name="直線コネクタ 168"/>
        <xdr:cNvCxnSpPr/>
      </xdr:nvCxnSpPr>
      <xdr:spPr>
        <a:xfrm>
          <a:off x="762000" y="1022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58</xdr:row>
      <xdr:rowOff>133350</xdr:rowOff>
    </xdr:from>
    <xdr:ext cx="504825" cy="257175"/>
    <xdr:sp>
      <xdr:nvSpPr>
        <xdr:cNvPr id="170" name="テキスト ボックス 169"/>
        <xdr:cNvSpPr txBox="1"/>
      </xdr:nvSpPr>
      <xdr:spPr>
        <a:xfrm>
          <a:off x="247650" y="1007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xdr:nvCxnSpPr>
        <xdr:cNvPr id="171" name="直線コネクタ 170"/>
        <xdr:cNvCxnSpPr/>
      </xdr:nvCxnSpPr>
      <xdr:spPr>
        <a:xfrm>
          <a:off x="762000" y="983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56</xdr:row>
      <xdr:rowOff>95250</xdr:rowOff>
    </xdr:from>
    <xdr:ext cx="504825" cy="257175"/>
    <xdr:sp>
      <xdr:nvSpPr>
        <xdr:cNvPr id="172" name="テキスト ボックス 171"/>
        <xdr:cNvSpPr txBox="1"/>
      </xdr:nvSpPr>
      <xdr:spPr>
        <a:xfrm>
          <a:off x="247650" y="969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xdr:nvCxnSpPr>
        <xdr:cNvPr id="173" name="直線コネクタ 172"/>
        <xdr:cNvCxnSpPr/>
      </xdr:nvCxnSpPr>
      <xdr:spPr>
        <a:xfrm>
          <a:off x="762000" y="945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54</xdr:row>
      <xdr:rowOff>57150</xdr:rowOff>
    </xdr:from>
    <xdr:ext cx="504825" cy="257175"/>
    <xdr:sp>
      <xdr:nvSpPr>
        <xdr:cNvPr id="174" name="テキスト ボックス 173"/>
        <xdr:cNvSpPr txBox="1"/>
      </xdr:nvSpPr>
      <xdr:spPr>
        <a:xfrm>
          <a:off x="247650" y="931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xdr:nvCxnSpPr>
        <xdr:cNvPr id="175" name="直線コネクタ 174"/>
        <xdr:cNvCxnSpPr/>
      </xdr:nvCxnSpPr>
      <xdr:spPr>
        <a:xfrm>
          <a:off x="762000" y="907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52</xdr:row>
      <xdr:rowOff>19050</xdr:rowOff>
    </xdr:from>
    <xdr:ext cx="504825" cy="257175"/>
    <xdr:sp>
      <xdr:nvSpPr>
        <xdr:cNvPr id="176" name="テキスト ボックス 175"/>
        <xdr:cNvSpPr txBox="1"/>
      </xdr:nvSpPr>
      <xdr:spPr>
        <a:xfrm>
          <a:off x="247650" y="893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xdr:nvCxnSpPr>
        <xdr:cNvPr id="177" name="直線コネクタ 176"/>
        <xdr:cNvCxnSpPr/>
      </xdr:nvCxnSpPr>
      <xdr:spPr>
        <a:xfrm>
          <a:off x="762000" y="869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49</xdr:row>
      <xdr:rowOff>152400</xdr:rowOff>
    </xdr:from>
    <xdr:ext cx="504825" cy="257175"/>
    <xdr:sp>
      <xdr:nvSpPr>
        <xdr:cNvPr id="178" name="テキスト ボックス 177"/>
        <xdr:cNvSpPr txBox="1"/>
      </xdr:nvSpPr>
      <xdr:spPr>
        <a:xfrm>
          <a:off x="247650" y="8553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fLocksText="0">
      <xdr:nvSpPr>
        <xdr:cNvPr id="179" name="扶助費グラフ枠"/>
        <xdr:cNvSpPr/>
      </xdr:nvSpPr>
      <xdr:spPr>
        <a:xfrm>
          <a:off x="762000" y="8696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xdr:nvCxnSpPr>
        <xdr:cNvPr id="180" name="直線コネクタ 179"/>
        <xdr:cNvCxnSpPr/>
      </xdr:nvCxnSpPr>
      <xdr:spPr>
        <a:xfrm flipV="1">
          <a:off x="4829175" y="9020175"/>
          <a:ext cx="0" cy="16002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7175"/>
    <xdr:sp>
      <xdr:nvSpPr>
        <xdr:cNvPr id="181" name="扶助費最小値テキスト"/>
        <xdr:cNvSpPr txBox="1"/>
      </xdr:nvSpPr>
      <xdr:spPr>
        <a:xfrm>
          <a:off x="4914900" y="105918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10.1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xdr:nvCxnSpPr>
        <xdr:cNvPr id="182" name="直線コネクタ 181"/>
        <xdr:cNvCxnSpPr/>
      </xdr:nvCxnSpPr>
      <xdr:spPr>
        <a:xfrm>
          <a:off x="4733925" y="106203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19050</xdr:rowOff>
    </xdr:from>
    <xdr:ext cx="762000" cy="257175"/>
    <xdr:sp>
      <xdr:nvSpPr>
        <xdr:cNvPr id="183" name="扶助費最大値テキスト"/>
        <xdr:cNvSpPr txBox="1"/>
      </xdr:nvSpPr>
      <xdr:spPr>
        <a:xfrm>
          <a:off x="4914900" y="8763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xdr:nvCxnSpPr>
        <xdr:cNvPr id="184" name="直線コネクタ 183"/>
        <xdr:cNvCxnSpPr/>
      </xdr:nvCxnSpPr>
      <xdr:spPr>
        <a:xfrm>
          <a:off x="4733925" y="9020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xdr:nvCxnSpPr>
        <xdr:cNvPr id="185" name="直線コネクタ 184"/>
        <xdr:cNvCxnSpPr/>
      </xdr:nvCxnSpPr>
      <xdr:spPr>
        <a:xfrm flipV="1">
          <a:off x="3990975" y="945832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28575</xdr:rowOff>
    </xdr:from>
    <xdr:ext cx="762000" cy="257175"/>
    <xdr:sp>
      <xdr:nvSpPr>
        <xdr:cNvPr id="186" name="扶助費平均値テキスト"/>
        <xdr:cNvSpPr txBox="1"/>
      </xdr:nvSpPr>
      <xdr:spPr>
        <a:xfrm>
          <a:off x="4914900" y="94583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fLocksText="0">
      <xdr:nvSpPr>
        <xdr:cNvPr id="187" name="フローチャート: 判断 186"/>
        <xdr:cNvSpPr/>
      </xdr:nvSpPr>
      <xdr:spPr>
        <a:xfrm>
          <a:off x="4772025" y="9486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xdr:nvCxnSpPr>
        <xdr:cNvPr id="188" name="直線コネクタ 187"/>
        <xdr:cNvCxnSpPr/>
      </xdr:nvCxnSpPr>
      <xdr:spPr>
        <a:xfrm flipV="1">
          <a:off x="3095625" y="9477375"/>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fLocksText="0">
      <xdr:nvSpPr>
        <xdr:cNvPr id="189" name="フローチャート: 判断 188"/>
        <xdr:cNvSpPr/>
      </xdr:nvSpPr>
      <xdr:spPr>
        <a:xfrm>
          <a:off x="3933825" y="9467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0</xdr:colOff>
      <xdr:row>55</xdr:row>
      <xdr:rowOff>123825</xdr:rowOff>
    </xdr:from>
    <xdr:ext cx="733425" cy="257175"/>
    <xdr:sp>
      <xdr:nvSpPr>
        <xdr:cNvPr id="190" name="テキスト ボックス 189"/>
        <xdr:cNvSpPr txBox="1"/>
      </xdr:nvSpPr>
      <xdr:spPr>
        <a:xfrm>
          <a:off x="3600450" y="95535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xdr:nvCxnSpPr>
        <xdr:cNvPr id="191" name="直線コネクタ 190"/>
        <xdr:cNvCxnSpPr/>
      </xdr:nvCxnSpPr>
      <xdr:spPr>
        <a:xfrm flipV="1">
          <a:off x="2209800" y="95345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fLocksText="0">
      <xdr:nvSpPr>
        <xdr:cNvPr id="192" name="フローチャート: 判断 191"/>
        <xdr:cNvSpPr/>
      </xdr:nvSpPr>
      <xdr:spPr>
        <a:xfrm>
          <a:off x="3048000" y="9563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56</xdr:row>
      <xdr:rowOff>47625</xdr:rowOff>
    </xdr:from>
    <xdr:ext cx="762000" cy="257175"/>
    <xdr:sp>
      <xdr:nvSpPr>
        <xdr:cNvPr id="193" name="テキスト ボックス 192"/>
        <xdr:cNvSpPr txBox="1"/>
      </xdr:nvSpPr>
      <xdr:spPr>
        <a:xfrm>
          <a:off x="2714625" y="9648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xdr:nvCxnSpPr>
        <xdr:cNvPr id="194" name="直線コネクタ 193"/>
        <xdr:cNvCxnSpPr/>
      </xdr:nvCxnSpPr>
      <xdr:spPr>
        <a:xfrm flipV="1">
          <a:off x="1323975" y="95726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fLocksText="0">
      <xdr:nvSpPr>
        <xdr:cNvPr id="195" name="フローチャート: 判断 194"/>
        <xdr:cNvSpPr/>
      </xdr:nvSpPr>
      <xdr:spPr>
        <a:xfrm>
          <a:off x="2162175" y="967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56</xdr:row>
      <xdr:rowOff>161925</xdr:rowOff>
    </xdr:from>
    <xdr:ext cx="762000" cy="257175"/>
    <xdr:sp>
      <xdr:nvSpPr>
        <xdr:cNvPr id="196" name="テキスト ボックス 195"/>
        <xdr:cNvSpPr txBox="1"/>
      </xdr:nvSpPr>
      <xdr:spPr>
        <a:xfrm>
          <a:off x="1828800" y="9763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fLocksText="0">
      <xdr:nvSpPr>
        <xdr:cNvPr id="197" name="フローチャート: 判断 196"/>
        <xdr:cNvSpPr/>
      </xdr:nvSpPr>
      <xdr:spPr>
        <a:xfrm>
          <a:off x="1266825" y="967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56</xdr:row>
      <xdr:rowOff>161925</xdr:rowOff>
    </xdr:from>
    <xdr:ext cx="762000" cy="257175"/>
    <xdr:sp>
      <xdr:nvSpPr>
        <xdr:cNvPr id="198" name="テキスト ボックス 197"/>
        <xdr:cNvSpPr txBox="1"/>
      </xdr:nvSpPr>
      <xdr:spPr>
        <a:xfrm>
          <a:off x="933450" y="9763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xdr:nvSpPr>
        <xdr:cNvPr id="199" name="テキスト ボックス 198"/>
        <xdr:cNvSpPr txBox="1"/>
      </xdr:nvSpPr>
      <xdr:spPr>
        <a:xfrm>
          <a:off x="46101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xdr:nvSpPr>
        <xdr:cNvPr id="200" name="テキスト ボックス 199"/>
        <xdr:cNvSpPr txBox="1"/>
      </xdr:nvSpPr>
      <xdr:spPr>
        <a:xfrm>
          <a:off x="37719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xdr:nvSpPr>
        <xdr:cNvPr id="201" name="テキスト ボックス 200"/>
        <xdr:cNvSpPr txBox="1"/>
      </xdr:nvSpPr>
      <xdr:spPr>
        <a:xfrm>
          <a:off x="28765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xdr:nvSpPr>
        <xdr:cNvPr id="202" name="テキスト ボックス 201"/>
        <xdr:cNvSpPr txBox="1"/>
      </xdr:nvSpPr>
      <xdr:spPr>
        <a:xfrm>
          <a:off x="1990725"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xdr:nvSpPr>
        <xdr:cNvPr id="203" name="テキスト ボックス 202"/>
        <xdr:cNvSpPr txBox="1"/>
      </xdr:nvSpPr>
      <xdr:spPr>
        <a:xfrm>
          <a:off x="11049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fLocksText="0">
      <xdr:nvSpPr>
        <xdr:cNvPr id="204" name="楕円 203"/>
        <xdr:cNvSpPr/>
      </xdr:nvSpPr>
      <xdr:spPr>
        <a:xfrm>
          <a:off x="4772025" y="9410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53</xdr:row>
      <xdr:rowOff>171450</xdr:rowOff>
    </xdr:from>
    <xdr:ext cx="762000" cy="257175"/>
    <xdr:sp>
      <xdr:nvSpPr>
        <xdr:cNvPr id="205" name="扶助費該当値テキスト"/>
        <xdr:cNvSpPr txBox="1"/>
      </xdr:nvSpPr>
      <xdr:spPr>
        <a:xfrm>
          <a:off x="4914900" y="9258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fLocksText="0">
      <xdr:nvSpPr>
        <xdr:cNvPr id="206" name="楕円 205"/>
        <xdr:cNvSpPr/>
      </xdr:nvSpPr>
      <xdr:spPr>
        <a:xfrm>
          <a:off x="3933825" y="9429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0</xdr:colOff>
      <xdr:row>53</xdr:row>
      <xdr:rowOff>114300</xdr:rowOff>
    </xdr:from>
    <xdr:ext cx="733425" cy="257175"/>
    <xdr:sp>
      <xdr:nvSpPr>
        <xdr:cNvPr id="207" name="テキスト ボックス 206"/>
        <xdr:cNvSpPr txBox="1"/>
      </xdr:nvSpPr>
      <xdr:spPr>
        <a:xfrm>
          <a:off x="3600450" y="92011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fLocksText="0">
      <xdr:nvSpPr>
        <xdr:cNvPr id="208" name="楕円 207"/>
        <xdr:cNvSpPr/>
      </xdr:nvSpPr>
      <xdr:spPr>
        <a:xfrm>
          <a:off x="3048000" y="9486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53</xdr:row>
      <xdr:rowOff>171450</xdr:rowOff>
    </xdr:from>
    <xdr:ext cx="762000" cy="257175"/>
    <xdr:sp>
      <xdr:nvSpPr>
        <xdr:cNvPr id="209" name="テキスト ボックス 208"/>
        <xdr:cNvSpPr txBox="1"/>
      </xdr:nvSpPr>
      <xdr:spPr>
        <a:xfrm>
          <a:off x="2714625" y="9258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fLocksText="0">
      <xdr:nvSpPr>
        <xdr:cNvPr id="210" name="楕円 209"/>
        <xdr:cNvSpPr/>
      </xdr:nvSpPr>
      <xdr:spPr>
        <a:xfrm>
          <a:off x="2162175" y="9525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54</xdr:row>
      <xdr:rowOff>38100</xdr:rowOff>
    </xdr:from>
    <xdr:ext cx="762000" cy="257175"/>
    <xdr:sp>
      <xdr:nvSpPr>
        <xdr:cNvPr id="211" name="テキスト ボックス 210"/>
        <xdr:cNvSpPr txBox="1"/>
      </xdr:nvSpPr>
      <xdr:spPr>
        <a:xfrm>
          <a:off x="1828800" y="9296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fLocksText="0">
      <xdr:nvSpPr>
        <xdr:cNvPr id="212" name="楕円 211"/>
        <xdr:cNvSpPr/>
      </xdr:nvSpPr>
      <xdr:spPr>
        <a:xfrm>
          <a:off x="1266825" y="9563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54</xdr:row>
      <xdr:rowOff>76200</xdr:rowOff>
    </xdr:from>
    <xdr:ext cx="762000" cy="257175"/>
    <xdr:sp>
      <xdr:nvSpPr>
        <xdr:cNvPr id="213" name="テキスト ボックス 212"/>
        <xdr:cNvSpPr txBox="1"/>
      </xdr:nvSpPr>
      <xdr:spPr>
        <a:xfrm>
          <a:off x="933450" y="93345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fLocksText="0">
      <xdr:nvSpPr>
        <xdr:cNvPr id="214" name="正方形/長方形 213"/>
        <xdr:cNvSpPr/>
      </xdr:nvSpPr>
      <xdr:spPr>
        <a:xfrm>
          <a:off x="12449175" y="8124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fLocksText="0">
      <xdr:nvSpPr>
        <xdr:cNvPr id="215" name="正方形/長方形 214"/>
        <xdr:cNvSpPr/>
      </xdr:nvSpPr>
      <xdr:spPr>
        <a:xfrm>
          <a:off x="17078325"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fLocksText="0">
      <xdr:nvSpPr>
        <xdr:cNvPr id="216" name="正方形/長方形 215"/>
        <xdr:cNvSpPr/>
      </xdr:nvSpPr>
      <xdr:spPr>
        <a:xfrm>
          <a:off x="17078325"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22/77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fLocksText="0">
      <xdr:nvSpPr>
        <xdr:cNvPr id="217" name="正方形/長方形 216"/>
        <xdr:cNvSpPr/>
      </xdr:nvSpPr>
      <xdr:spPr>
        <a:xfrm>
          <a:off x="18773775" y="8191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fLocksText="0">
      <xdr:nvSpPr>
        <xdr:cNvPr id="218" name="正方形/長方形 217"/>
        <xdr:cNvSpPr/>
      </xdr:nvSpPr>
      <xdr:spPr>
        <a:xfrm>
          <a:off x="18773775" y="8382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fLocksText="0">
      <xdr:nvSpPr>
        <xdr:cNvPr id="219" name="正方形/長方形 218"/>
        <xdr:cNvSpPr/>
      </xdr:nvSpPr>
      <xdr:spPr>
        <a:xfrm>
          <a:off x="20383500" y="8191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fLocksText="0">
      <xdr:nvSpPr>
        <xdr:cNvPr id="220" name="正方形/長方形 219"/>
        <xdr:cNvSpPr/>
      </xdr:nvSpPr>
      <xdr:spPr>
        <a:xfrm>
          <a:off x="20383500" y="8382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fLocksText="0">
      <xdr:nvSpPr>
        <xdr:cNvPr id="221" name="正方形/長方形 220"/>
        <xdr:cNvSpPr/>
      </xdr:nvSpPr>
      <xdr:spPr>
        <a:xfrm>
          <a:off x="12449175" y="8696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fLocksText="0">
      <xdr:nvSpPr>
        <xdr:cNvPr id="222" name="正方形/長方形 221"/>
        <xdr:cNvSpPr/>
      </xdr:nvSpPr>
      <xdr:spPr>
        <a:xfrm>
          <a:off x="17402175" y="8696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fLocksText="0">
      <xdr:nvSpPr>
        <xdr:cNvPr id="223" name="正方形/長方形 222"/>
        <xdr:cNvSpPr/>
      </xdr:nvSpPr>
      <xdr:spPr>
        <a:xfrm>
          <a:off x="17459325" y="8696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fLocksText="0">
      <xdr:nvSpPr>
        <xdr:cNvPr id="224" name="テキスト ボックス 223"/>
        <xdr:cNvSpPr txBox="1"/>
      </xdr:nvSpPr>
      <xdr:spPr>
        <a:xfrm>
          <a:off x="17497425" y="9020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令和</a:t>
          </a:r>
          <a:r>
            <a:rPr altLang="ja-JP" lang="en-US" sz="1100">
              <a:solidFill>
                <a:schemeClr val="tx1"/>
              </a:solidFill>
              <a:effectLst/>
              <a:latin typeface="+mn-lt"/>
              <a:ea typeface="+mn-ea"/>
              <a:cs typeface="+mn-cs"/>
            </a:rPr>
            <a:t>2</a:t>
          </a:r>
          <a:r>
            <a:rPr altLang="ja-JP" lang="ja-JP" sz="1100">
              <a:solidFill>
                <a:schemeClr val="tx1"/>
              </a:solidFill>
              <a:effectLst/>
              <a:latin typeface="+mn-lt"/>
              <a:ea typeface="+mn-ea"/>
              <a:cs typeface="+mn-cs"/>
            </a:rPr>
            <a:t>年度に下水道事業会計が法適化したことにより、支出科目が繰出金から補助費等へ移行し、その結果、その他における比率は令和</a:t>
          </a:r>
          <a:r>
            <a:rPr altLang="ja-JP" lang="en-US" sz="1100">
              <a:solidFill>
                <a:schemeClr val="tx1"/>
              </a:solidFill>
              <a:effectLst/>
              <a:latin typeface="+mn-lt"/>
              <a:ea typeface="+mn-ea"/>
              <a:cs typeface="+mn-cs"/>
            </a:rPr>
            <a:t>4</a:t>
          </a:r>
          <a:r>
            <a:rPr altLang="ja-JP" lang="ja-JP" sz="1100">
              <a:solidFill>
                <a:schemeClr val="tx1"/>
              </a:solidFill>
              <a:effectLst/>
              <a:latin typeface="+mn-lt"/>
              <a:ea typeface="+mn-ea"/>
              <a:cs typeface="+mn-cs"/>
            </a:rPr>
            <a:t>年度も類似団体平均を下回っている。今後も類似団体平均と同程度を維持てきるよう、繰出金の抑制に図っていきたい。</a:t>
          </a:r>
          <a:endParaRPr altLang="ja-JP" lang="ja-JP" sz="1400">
            <a:solidFill>
              <a:srgbClr val="000000"/>
            </a:solidFill>
            <a:effectLst/>
          </a:endParaRPr>
        </a:p>
      </xdr:txBody>
    </xdr:sp>
    <xdr:clientData/>
  </xdr:twoCellAnchor>
  <xdr:oneCellAnchor>
    <xdr:from>
      <xdr:col>62</xdr:col>
      <xdr:colOff>0</xdr:colOff>
      <xdr:row>49</xdr:row>
      <xdr:rowOff>104775</xdr:rowOff>
    </xdr:from>
    <xdr:ext cx="295275" cy="228600"/>
    <xdr:sp>
      <xdr:nvSpPr>
        <xdr:cNvPr id="225" name="テキスト ボックス 224"/>
        <xdr:cNvSpPr txBox="1"/>
      </xdr:nvSpPr>
      <xdr:spPr>
        <a:xfrm>
          <a:off x="12401550" y="8505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xdr:nvCxnSpPr>
        <xdr:cNvPr id="226" name="直線コネクタ 225"/>
        <xdr:cNvCxnSpPr/>
      </xdr:nvCxnSpPr>
      <xdr:spPr>
        <a:xfrm>
          <a:off x="12449175" y="1098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63</xdr:row>
      <xdr:rowOff>38100</xdr:rowOff>
    </xdr:from>
    <xdr:ext cx="504825" cy="257175"/>
    <xdr:sp>
      <xdr:nvSpPr>
        <xdr:cNvPr id="227" name="テキスト ボックス 226"/>
        <xdr:cNvSpPr txBox="1"/>
      </xdr:nvSpPr>
      <xdr:spPr>
        <a:xfrm>
          <a:off x="11934825" y="10839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xdr:nvCxnSpPr>
        <xdr:cNvPr id="228" name="直線コネクタ 227"/>
        <xdr:cNvCxnSpPr/>
      </xdr:nvCxnSpPr>
      <xdr:spPr>
        <a:xfrm>
          <a:off x="12449175" y="1060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61</xdr:row>
      <xdr:rowOff>0</xdr:rowOff>
    </xdr:from>
    <xdr:ext cx="504825" cy="257175"/>
    <xdr:sp>
      <xdr:nvSpPr>
        <xdr:cNvPr id="229" name="テキスト ボックス 228"/>
        <xdr:cNvSpPr txBox="1"/>
      </xdr:nvSpPr>
      <xdr:spPr>
        <a:xfrm>
          <a:off x="11934825" y="1045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xdr:nvCxnSpPr>
        <xdr:cNvPr id="230" name="直線コネクタ 229"/>
        <xdr:cNvCxnSpPr/>
      </xdr:nvCxnSpPr>
      <xdr:spPr>
        <a:xfrm>
          <a:off x="12449175" y="1022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58</xdr:row>
      <xdr:rowOff>133350</xdr:rowOff>
    </xdr:from>
    <xdr:ext cx="504825" cy="257175"/>
    <xdr:sp>
      <xdr:nvSpPr>
        <xdr:cNvPr id="231" name="テキスト ボックス 230"/>
        <xdr:cNvSpPr txBox="1"/>
      </xdr:nvSpPr>
      <xdr:spPr>
        <a:xfrm>
          <a:off x="11934825" y="1007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xdr:nvCxnSpPr>
        <xdr:cNvPr id="232" name="直線コネクタ 231"/>
        <xdr:cNvCxnSpPr/>
      </xdr:nvCxnSpPr>
      <xdr:spPr>
        <a:xfrm>
          <a:off x="12449175" y="983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56</xdr:row>
      <xdr:rowOff>95250</xdr:rowOff>
    </xdr:from>
    <xdr:ext cx="504825" cy="257175"/>
    <xdr:sp>
      <xdr:nvSpPr>
        <xdr:cNvPr id="233" name="テキスト ボックス 232"/>
        <xdr:cNvSpPr txBox="1"/>
      </xdr:nvSpPr>
      <xdr:spPr>
        <a:xfrm>
          <a:off x="11934825" y="969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xdr:nvCxnSpPr>
        <xdr:cNvPr id="234" name="直線コネクタ 233"/>
        <xdr:cNvCxnSpPr/>
      </xdr:nvCxnSpPr>
      <xdr:spPr>
        <a:xfrm>
          <a:off x="12449175" y="945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54</xdr:row>
      <xdr:rowOff>57150</xdr:rowOff>
    </xdr:from>
    <xdr:ext cx="504825" cy="257175"/>
    <xdr:sp>
      <xdr:nvSpPr>
        <xdr:cNvPr id="235" name="テキスト ボックス 234"/>
        <xdr:cNvSpPr txBox="1"/>
      </xdr:nvSpPr>
      <xdr:spPr>
        <a:xfrm>
          <a:off x="11934825" y="931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xdr:nvCxnSpPr>
        <xdr:cNvPr id="236" name="直線コネクタ 235"/>
        <xdr:cNvCxnSpPr/>
      </xdr:nvCxnSpPr>
      <xdr:spPr>
        <a:xfrm>
          <a:off x="12449175" y="907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52</xdr:row>
      <xdr:rowOff>19050</xdr:rowOff>
    </xdr:from>
    <xdr:ext cx="504825" cy="257175"/>
    <xdr:sp>
      <xdr:nvSpPr>
        <xdr:cNvPr id="237" name="テキスト ボックス 236"/>
        <xdr:cNvSpPr txBox="1"/>
      </xdr:nvSpPr>
      <xdr:spPr>
        <a:xfrm>
          <a:off x="11934825" y="893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xdr:nvCxnSpPr>
        <xdr:cNvPr id="238" name="直線コネクタ 237"/>
        <xdr:cNvCxnSpPr/>
      </xdr:nvCxnSpPr>
      <xdr:spPr>
        <a:xfrm>
          <a:off x="12449175" y="869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49</xdr:row>
      <xdr:rowOff>152400</xdr:rowOff>
    </xdr:from>
    <xdr:ext cx="504825" cy="257175"/>
    <xdr:sp>
      <xdr:nvSpPr>
        <xdr:cNvPr id="239" name="テキスト ボックス 238"/>
        <xdr:cNvSpPr txBox="1"/>
      </xdr:nvSpPr>
      <xdr:spPr>
        <a:xfrm>
          <a:off x="11934825" y="8553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fLocksText="0">
      <xdr:nvSpPr>
        <xdr:cNvPr id="240" name="その他グラフ枠"/>
        <xdr:cNvSpPr/>
      </xdr:nvSpPr>
      <xdr:spPr>
        <a:xfrm>
          <a:off x="12449175" y="8696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xdr:nvCxnSpPr>
        <xdr:cNvPr id="241" name="直線コネクタ 240"/>
        <xdr:cNvCxnSpPr/>
      </xdr:nvCxnSpPr>
      <xdr:spPr>
        <a:xfrm flipV="1">
          <a:off x="16506825" y="9048750"/>
          <a:ext cx="0" cy="13144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60</xdr:row>
      <xdr:rowOff>57150</xdr:rowOff>
    </xdr:from>
    <xdr:ext cx="762000" cy="257175"/>
    <xdr:sp>
      <xdr:nvSpPr>
        <xdr:cNvPr id="242" name="その他最小値テキスト"/>
        <xdr:cNvSpPr txBox="1"/>
      </xdr:nvSpPr>
      <xdr:spPr>
        <a:xfrm>
          <a:off x="16592550" y="10344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21.9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xdr:nvCxnSpPr>
        <xdr:cNvPr id="243" name="直線コネクタ 242"/>
        <xdr:cNvCxnSpPr/>
      </xdr:nvCxnSpPr>
      <xdr:spPr>
        <a:xfrm>
          <a:off x="16421100" y="10372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51</xdr:row>
      <xdr:rowOff>47625</xdr:rowOff>
    </xdr:from>
    <xdr:ext cx="762000" cy="257175"/>
    <xdr:sp>
      <xdr:nvSpPr>
        <xdr:cNvPr id="244" name="その他最大値テキスト"/>
        <xdr:cNvSpPr txBox="1"/>
      </xdr:nvSpPr>
      <xdr:spPr>
        <a:xfrm>
          <a:off x="16592550" y="87915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4.6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xdr:nvCxnSpPr>
        <xdr:cNvPr id="245" name="直線コネクタ 244"/>
        <xdr:cNvCxnSpPr/>
      </xdr:nvCxnSpPr>
      <xdr:spPr>
        <a:xfrm>
          <a:off x="16421100" y="9048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92710</xdr:rowOff>
    </xdr:to>
    <xdr:cxnSp>
      <xdr:nvCxnSpPr>
        <xdr:cNvPr id="246" name="直線コネクタ 245"/>
        <xdr:cNvCxnSpPr/>
      </xdr:nvCxnSpPr>
      <xdr:spPr>
        <a:xfrm>
          <a:off x="15668625" y="949642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55</xdr:row>
      <xdr:rowOff>152400</xdr:rowOff>
    </xdr:from>
    <xdr:ext cx="762000" cy="257175"/>
    <xdr:sp>
      <xdr:nvSpPr>
        <xdr:cNvPr id="247" name="その他平均値テキスト"/>
        <xdr:cNvSpPr txBox="1"/>
      </xdr:nvSpPr>
      <xdr:spPr>
        <a:xfrm>
          <a:off x="16592550" y="95821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fLocksText="0">
      <xdr:nvSpPr>
        <xdr:cNvPr id="248" name="フローチャート: 判断 247"/>
        <xdr:cNvSpPr/>
      </xdr:nvSpPr>
      <xdr:spPr>
        <a:xfrm>
          <a:off x="16459200" y="9610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73</xdr:col>
      <xdr:colOff>180975</xdr:colOff>
      <xdr:row>55</xdr:row>
      <xdr:rowOff>62230</xdr:rowOff>
    </xdr:from>
    <xdr:to>
      <xdr:col>78</xdr:col>
      <xdr:colOff>69850</xdr:colOff>
      <xdr:row>55</xdr:row>
      <xdr:rowOff>161290</xdr:rowOff>
    </xdr:to>
    <xdr:cxnSp>
      <xdr:nvCxnSpPr>
        <xdr:cNvPr id="249" name="直線コネクタ 248"/>
        <xdr:cNvCxnSpPr/>
      </xdr:nvCxnSpPr>
      <xdr:spPr>
        <a:xfrm flipV="1">
          <a:off x="14782800" y="949642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fLocksText="0">
      <xdr:nvSpPr>
        <xdr:cNvPr id="250" name="フローチャート: 判断 249"/>
        <xdr:cNvSpPr/>
      </xdr:nvSpPr>
      <xdr:spPr>
        <a:xfrm>
          <a:off x="15621000" y="9572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56</xdr:row>
      <xdr:rowOff>57150</xdr:rowOff>
    </xdr:from>
    <xdr:ext cx="733425" cy="257175"/>
    <xdr:sp>
      <xdr:nvSpPr>
        <xdr:cNvPr id="251" name="テキスト ボックス 250"/>
        <xdr:cNvSpPr txBox="1"/>
      </xdr:nvSpPr>
      <xdr:spPr>
        <a:xfrm>
          <a:off x="15287625" y="96583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59</xdr:row>
      <xdr:rowOff>107950</xdr:rowOff>
    </xdr:to>
    <xdr:cxnSp>
      <xdr:nvCxnSpPr>
        <xdr:cNvPr id="252" name="直線コネクタ 251"/>
        <xdr:cNvCxnSpPr/>
      </xdr:nvCxnSpPr>
      <xdr:spPr>
        <a:xfrm flipV="1">
          <a:off x="13896975" y="9591675"/>
          <a:ext cx="885825" cy="628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fLocksText="0">
      <xdr:nvSpPr>
        <xdr:cNvPr id="253" name="フローチャート: 判断 252"/>
        <xdr:cNvSpPr/>
      </xdr:nvSpPr>
      <xdr:spPr>
        <a:xfrm>
          <a:off x="14735175" y="967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56</xdr:row>
      <xdr:rowOff>161925</xdr:rowOff>
    </xdr:from>
    <xdr:ext cx="762000" cy="257175"/>
    <xdr:sp>
      <xdr:nvSpPr>
        <xdr:cNvPr id="254" name="テキスト ボックス 253"/>
        <xdr:cNvSpPr txBox="1"/>
      </xdr:nvSpPr>
      <xdr:spPr>
        <a:xfrm>
          <a:off x="14401800" y="97631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107950</xdr:rowOff>
    </xdr:to>
    <xdr:cxnSp>
      <xdr:nvCxnSpPr>
        <xdr:cNvPr id="255" name="直線コネクタ 254"/>
        <xdr:cNvCxnSpPr/>
      </xdr:nvCxnSpPr>
      <xdr:spPr>
        <a:xfrm>
          <a:off x="13001625" y="10077450"/>
          <a:ext cx="885825" cy="1428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fLocksText="0">
      <xdr:nvSpPr>
        <xdr:cNvPr id="256" name="フローチャート: 判断 255"/>
        <xdr:cNvSpPr/>
      </xdr:nvSpPr>
      <xdr:spPr>
        <a:xfrm>
          <a:off x="13839825" y="9705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55</xdr:row>
      <xdr:rowOff>47625</xdr:rowOff>
    </xdr:from>
    <xdr:ext cx="762000" cy="257175"/>
    <xdr:sp>
      <xdr:nvSpPr>
        <xdr:cNvPr id="257" name="テキスト ボックス 256"/>
        <xdr:cNvSpPr txBox="1"/>
      </xdr:nvSpPr>
      <xdr:spPr>
        <a:xfrm>
          <a:off x="13506450" y="94773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fLocksText="0">
      <xdr:nvSpPr>
        <xdr:cNvPr id="258" name="フローチャート: 判断 257"/>
        <xdr:cNvSpPr/>
      </xdr:nvSpPr>
      <xdr:spPr>
        <a:xfrm>
          <a:off x="12954000" y="9705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55</xdr:row>
      <xdr:rowOff>47625</xdr:rowOff>
    </xdr:from>
    <xdr:ext cx="762000" cy="257175"/>
    <xdr:sp>
      <xdr:nvSpPr>
        <xdr:cNvPr id="259" name="テキスト ボックス 258"/>
        <xdr:cNvSpPr txBox="1"/>
      </xdr:nvSpPr>
      <xdr:spPr>
        <a:xfrm>
          <a:off x="12620625" y="94773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xdr:nvSpPr>
        <xdr:cNvPr id="260" name="テキスト ボックス 259"/>
        <xdr:cNvSpPr txBox="1"/>
      </xdr:nvSpPr>
      <xdr:spPr>
        <a:xfrm>
          <a:off x="162877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xdr:nvSpPr>
        <xdr:cNvPr id="261" name="テキスト ボックス 260"/>
        <xdr:cNvSpPr txBox="1"/>
      </xdr:nvSpPr>
      <xdr:spPr>
        <a:xfrm>
          <a:off x="154495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xdr:nvSpPr>
        <xdr:cNvPr id="262" name="テキスト ボックス 261"/>
        <xdr:cNvSpPr txBox="1"/>
      </xdr:nvSpPr>
      <xdr:spPr>
        <a:xfrm>
          <a:off x="14563725"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xdr:nvSpPr>
        <xdr:cNvPr id="263" name="テキスト ボックス 262"/>
        <xdr:cNvSpPr txBox="1"/>
      </xdr:nvSpPr>
      <xdr:spPr>
        <a:xfrm>
          <a:off x="1367790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xdr:nvSpPr>
        <xdr:cNvPr id="264" name="テキスト ボックス 263"/>
        <xdr:cNvSpPr txBox="1"/>
      </xdr:nvSpPr>
      <xdr:spPr>
        <a:xfrm>
          <a:off x="12782550" y="10982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fLocksText="0">
      <xdr:nvSpPr>
        <xdr:cNvPr id="265" name="楕円 264"/>
        <xdr:cNvSpPr/>
      </xdr:nvSpPr>
      <xdr:spPr>
        <a:xfrm>
          <a:off x="16459200" y="9467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82</xdr:col>
      <xdr:colOff>190500</xdr:colOff>
      <xdr:row>54</xdr:row>
      <xdr:rowOff>57150</xdr:rowOff>
    </xdr:from>
    <xdr:ext cx="762000" cy="257175"/>
    <xdr:sp>
      <xdr:nvSpPr>
        <xdr:cNvPr id="266" name="その他該当値テキスト"/>
        <xdr:cNvSpPr txBox="1"/>
      </xdr:nvSpPr>
      <xdr:spPr>
        <a:xfrm>
          <a:off x="16592550" y="93154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10.8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fLocksText="0">
      <xdr:nvSpPr>
        <xdr:cNvPr id="267" name="楕円 266"/>
        <xdr:cNvSpPr/>
      </xdr:nvSpPr>
      <xdr:spPr>
        <a:xfrm>
          <a:off x="15621000" y="9439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53</xdr:row>
      <xdr:rowOff>123825</xdr:rowOff>
    </xdr:from>
    <xdr:ext cx="733425" cy="257175"/>
    <xdr:sp>
      <xdr:nvSpPr>
        <xdr:cNvPr id="268" name="テキスト ボックス 267"/>
        <xdr:cNvSpPr txBox="1"/>
      </xdr:nvSpPr>
      <xdr:spPr>
        <a:xfrm>
          <a:off x="15287625" y="92106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fLocksText="0">
      <xdr:nvSpPr>
        <xdr:cNvPr id="269" name="楕円 268"/>
        <xdr:cNvSpPr/>
      </xdr:nvSpPr>
      <xdr:spPr>
        <a:xfrm>
          <a:off x="14735175" y="9544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54</xdr:row>
      <xdr:rowOff>47625</xdr:rowOff>
    </xdr:from>
    <xdr:ext cx="762000" cy="257175"/>
    <xdr:sp>
      <xdr:nvSpPr>
        <xdr:cNvPr id="270" name="テキスト ボックス 269"/>
        <xdr:cNvSpPr txBox="1"/>
      </xdr:nvSpPr>
      <xdr:spPr>
        <a:xfrm>
          <a:off x="14401800" y="9305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fLocksText="0">
      <xdr:nvSpPr>
        <xdr:cNvPr id="271" name="楕円 270"/>
        <xdr:cNvSpPr/>
      </xdr:nvSpPr>
      <xdr:spPr>
        <a:xfrm>
          <a:off x="13839825" y="10172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59</xdr:row>
      <xdr:rowOff>142875</xdr:rowOff>
    </xdr:from>
    <xdr:ext cx="762000" cy="257175"/>
    <xdr:sp>
      <xdr:nvSpPr>
        <xdr:cNvPr id="272" name="テキスト ボックス 271"/>
        <xdr:cNvSpPr txBox="1"/>
      </xdr:nvSpPr>
      <xdr:spPr>
        <a:xfrm>
          <a:off x="13506450" y="10258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fLocksText="0">
      <xdr:nvSpPr>
        <xdr:cNvPr id="273" name="楕円 272"/>
        <xdr:cNvSpPr/>
      </xdr:nvSpPr>
      <xdr:spPr>
        <a:xfrm>
          <a:off x="12954000" y="1002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58</xdr:row>
      <xdr:rowOff>171450</xdr:rowOff>
    </xdr:from>
    <xdr:ext cx="762000" cy="257175"/>
    <xdr:sp>
      <xdr:nvSpPr>
        <xdr:cNvPr id="274" name="テキスト ボックス 273"/>
        <xdr:cNvSpPr txBox="1"/>
      </xdr:nvSpPr>
      <xdr:spPr>
        <a:xfrm>
          <a:off x="12620625" y="10115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fLocksText="0">
      <xdr:nvSpPr>
        <xdr:cNvPr id="275" name="正方形/長方形 274"/>
        <xdr:cNvSpPr/>
      </xdr:nvSpPr>
      <xdr:spPr>
        <a:xfrm>
          <a:off x="12449175" y="4695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fLocksText="0">
      <xdr:nvSpPr>
        <xdr:cNvPr id="276" name="正方形/長方形 275"/>
        <xdr:cNvSpPr/>
      </xdr:nvSpPr>
      <xdr:spPr>
        <a:xfrm>
          <a:off x="17078325"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fLocksText="0">
      <xdr:nvSpPr>
        <xdr:cNvPr id="277" name="正方形/長方形 276"/>
        <xdr:cNvSpPr/>
      </xdr:nvSpPr>
      <xdr:spPr>
        <a:xfrm>
          <a:off x="17078325"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72/77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fLocksText="0">
      <xdr:nvSpPr>
        <xdr:cNvPr id="278" name="正方形/長方形 277"/>
        <xdr:cNvSpPr/>
      </xdr:nvSpPr>
      <xdr:spPr>
        <a:xfrm>
          <a:off x="18773775" y="4762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fLocksText="0">
      <xdr:nvSpPr>
        <xdr:cNvPr id="279" name="正方形/長方形 278"/>
        <xdr:cNvSpPr/>
      </xdr:nvSpPr>
      <xdr:spPr>
        <a:xfrm>
          <a:off x="18773775" y="4953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fLocksText="0">
      <xdr:nvSpPr>
        <xdr:cNvPr id="280" name="正方形/長方形 279"/>
        <xdr:cNvSpPr/>
      </xdr:nvSpPr>
      <xdr:spPr>
        <a:xfrm>
          <a:off x="20383500" y="4762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fLocksText="0">
      <xdr:nvSpPr>
        <xdr:cNvPr id="281" name="正方形/長方形 280"/>
        <xdr:cNvSpPr/>
      </xdr:nvSpPr>
      <xdr:spPr>
        <a:xfrm>
          <a:off x="20383500" y="4953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fLocksText="0">
      <xdr:nvSpPr>
        <xdr:cNvPr id="282" name="正方形/長方形 281"/>
        <xdr:cNvSpPr/>
      </xdr:nvSpPr>
      <xdr:spPr>
        <a:xfrm>
          <a:off x="12449175" y="5267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fLocksText="0">
      <xdr:nvSpPr>
        <xdr:cNvPr id="283" name="正方形/長方形 282"/>
        <xdr:cNvSpPr/>
      </xdr:nvSpPr>
      <xdr:spPr>
        <a:xfrm>
          <a:off x="17402175" y="5267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fLocksText="0">
      <xdr:nvSpPr>
        <xdr:cNvPr id="284" name="正方形/長方形 283"/>
        <xdr:cNvSpPr/>
      </xdr:nvSpPr>
      <xdr:spPr>
        <a:xfrm>
          <a:off x="17459325" y="5267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fLocksText="0">
      <xdr:nvSpPr>
        <xdr:cNvPr id="285" name="テキスト ボックス 284"/>
        <xdr:cNvSpPr txBox="1"/>
      </xdr:nvSpPr>
      <xdr:spPr>
        <a:xfrm>
          <a:off x="17497425" y="5591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令和</a:t>
          </a:r>
          <a:r>
            <a:rPr altLang="ja-JP" lang="en-US" sz="1100">
              <a:solidFill>
                <a:schemeClr val="tx1"/>
              </a:solidFill>
              <a:effectLst/>
              <a:latin typeface="+mn-lt"/>
              <a:ea typeface="+mn-ea"/>
              <a:cs typeface="+mn-cs"/>
            </a:rPr>
            <a:t>4</a:t>
          </a:r>
          <a:r>
            <a:rPr altLang="ja-JP" lang="ja-JP" sz="1100">
              <a:solidFill>
                <a:schemeClr val="tx1"/>
              </a:solidFill>
              <a:effectLst/>
              <a:latin typeface="+mn-lt"/>
              <a:ea typeface="+mn-ea"/>
              <a:cs typeface="+mn-cs"/>
            </a:rPr>
            <a:t>年度も補助費等は経常収支比率</a:t>
          </a:r>
          <a:r>
            <a:rPr altLang="ja-JP" lang="en-US" sz="1100">
              <a:solidFill>
                <a:schemeClr val="tx1"/>
              </a:solidFill>
              <a:effectLst/>
              <a:latin typeface="+mn-lt"/>
              <a:ea typeface="+mn-ea"/>
              <a:cs typeface="+mn-cs"/>
            </a:rPr>
            <a:t>20.7</a:t>
          </a:r>
          <a:r>
            <a:rPr altLang="ja-JP" lang="ja-JP" sz="1100">
              <a:solidFill>
                <a:schemeClr val="tx1"/>
              </a:solidFill>
              <a:effectLst/>
              <a:latin typeface="+mn-lt"/>
              <a:ea typeface="+mn-ea"/>
              <a:cs typeface="+mn-cs"/>
            </a:rPr>
            <a:t>％と類似団体平均を上回った。令和</a:t>
          </a:r>
          <a:r>
            <a:rPr altLang="ja-JP" lang="en-US" sz="1100">
              <a:solidFill>
                <a:schemeClr val="tx1"/>
              </a:solidFill>
              <a:effectLst/>
              <a:latin typeface="+mn-lt"/>
              <a:ea typeface="+mn-ea"/>
              <a:cs typeface="+mn-cs"/>
            </a:rPr>
            <a:t>2</a:t>
          </a:r>
          <a:r>
            <a:rPr altLang="ja-JP" lang="ja-JP" sz="1100">
              <a:solidFill>
                <a:schemeClr val="tx1"/>
              </a:solidFill>
              <a:effectLst/>
              <a:latin typeface="+mn-lt"/>
              <a:ea typeface="+mn-ea"/>
              <a:cs typeface="+mn-cs"/>
            </a:rPr>
            <a:t>年度に下水道事業会計が法適化したことにより、繰出金から補助費等へ移行したこと、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altLang="ja-JP" lang="ja-JP" sz="1400">
            <a:solidFill>
              <a:srgbClr val="000000"/>
            </a:solidFill>
            <a:effectLst/>
          </a:endParaRPr>
        </a:p>
      </xdr:txBody>
    </xdr:sp>
    <xdr:clientData/>
  </xdr:twoCellAnchor>
  <xdr:oneCellAnchor>
    <xdr:from>
      <xdr:col>62</xdr:col>
      <xdr:colOff>0</xdr:colOff>
      <xdr:row>29</xdr:row>
      <xdr:rowOff>104775</xdr:rowOff>
    </xdr:from>
    <xdr:ext cx="295275" cy="228600"/>
    <xdr:sp>
      <xdr:nvSpPr>
        <xdr:cNvPr id="286" name="テキスト ボックス 285"/>
        <xdr:cNvSpPr txBox="1"/>
      </xdr:nvSpPr>
      <xdr:spPr>
        <a:xfrm>
          <a:off x="12401550" y="5076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xdr:nvCxnSpPr>
        <xdr:cNvPr id="287" name="直線コネクタ 286"/>
        <xdr:cNvCxnSpPr/>
      </xdr:nvCxnSpPr>
      <xdr:spPr>
        <a:xfrm>
          <a:off x="12449175" y="755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43</xdr:row>
      <xdr:rowOff>38100</xdr:rowOff>
    </xdr:from>
    <xdr:ext cx="504825" cy="257175"/>
    <xdr:sp>
      <xdr:nvSpPr>
        <xdr:cNvPr id="288" name="テキスト ボックス 287"/>
        <xdr:cNvSpPr txBox="1"/>
      </xdr:nvSpPr>
      <xdr:spPr>
        <a:xfrm>
          <a:off x="11934825" y="7410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xdr:nvCxnSpPr>
        <xdr:cNvPr id="289" name="直線コネクタ 288"/>
        <xdr:cNvCxnSpPr/>
      </xdr:nvCxnSpPr>
      <xdr:spPr>
        <a:xfrm>
          <a:off x="12449175" y="70961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40</xdr:row>
      <xdr:rowOff>95250</xdr:rowOff>
    </xdr:from>
    <xdr:ext cx="504825" cy="257175"/>
    <xdr:sp>
      <xdr:nvSpPr>
        <xdr:cNvPr id="290" name="テキスト ボックス 289"/>
        <xdr:cNvSpPr txBox="1"/>
      </xdr:nvSpPr>
      <xdr:spPr>
        <a:xfrm>
          <a:off x="11934825" y="69532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xdr:nvCxnSpPr>
        <xdr:cNvPr id="291" name="直線コネクタ 290"/>
        <xdr:cNvCxnSpPr/>
      </xdr:nvCxnSpPr>
      <xdr:spPr>
        <a:xfrm>
          <a:off x="12449175" y="66389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37</xdr:row>
      <xdr:rowOff>152400</xdr:rowOff>
    </xdr:from>
    <xdr:ext cx="504825" cy="257175"/>
    <xdr:sp>
      <xdr:nvSpPr>
        <xdr:cNvPr id="292" name="テキスト ボックス 291"/>
        <xdr:cNvSpPr txBox="1"/>
      </xdr:nvSpPr>
      <xdr:spPr>
        <a:xfrm>
          <a:off x="11934825" y="64960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xdr:nvCxnSpPr>
        <xdr:cNvPr id="293" name="直線コネクタ 292"/>
        <xdr:cNvCxnSpPr/>
      </xdr:nvCxnSpPr>
      <xdr:spPr>
        <a:xfrm>
          <a:off x="12449175" y="6181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35</xdr:row>
      <xdr:rowOff>38100</xdr:rowOff>
    </xdr:from>
    <xdr:ext cx="504825" cy="257175"/>
    <xdr:sp>
      <xdr:nvSpPr>
        <xdr:cNvPr id="294" name="テキスト ボックス 293"/>
        <xdr:cNvSpPr txBox="1"/>
      </xdr:nvSpPr>
      <xdr:spPr>
        <a:xfrm>
          <a:off x="11934825" y="60388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xdr:nvCxnSpPr>
        <xdr:cNvPr id="295" name="直線コネクタ 294"/>
        <xdr:cNvCxnSpPr/>
      </xdr:nvCxnSpPr>
      <xdr:spPr>
        <a:xfrm>
          <a:off x="12449175" y="57245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32</xdr:row>
      <xdr:rowOff>95250</xdr:rowOff>
    </xdr:from>
    <xdr:ext cx="504825" cy="257175"/>
    <xdr:sp>
      <xdr:nvSpPr>
        <xdr:cNvPr id="296" name="テキスト ボックス 295"/>
        <xdr:cNvSpPr txBox="1"/>
      </xdr:nvSpPr>
      <xdr:spPr>
        <a:xfrm>
          <a:off x="11934825" y="55816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xdr:nvCxnSpPr>
        <xdr:cNvPr id="297" name="直線コネクタ 296"/>
        <xdr:cNvCxnSpPr/>
      </xdr:nvCxnSpPr>
      <xdr:spPr>
        <a:xfrm>
          <a:off x="12449175" y="526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fLocksText="0">
      <xdr:nvSpPr>
        <xdr:cNvPr id="298" name="補助費等グラフ枠"/>
        <xdr:cNvSpPr/>
      </xdr:nvSpPr>
      <xdr:spPr>
        <a:xfrm>
          <a:off x="12449175" y="5267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xdr:nvCxnSpPr>
        <xdr:cNvPr id="299" name="直線コネクタ 298"/>
        <xdr:cNvCxnSpPr/>
      </xdr:nvCxnSpPr>
      <xdr:spPr>
        <a:xfrm flipV="1">
          <a:off x="16506825" y="5810250"/>
          <a:ext cx="0" cy="11715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40</xdr:row>
      <xdr:rowOff>95250</xdr:rowOff>
    </xdr:from>
    <xdr:ext cx="762000" cy="257175"/>
    <xdr:sp>
      <xdr:nvSpPr>
        <xdr:cNvPr id="300" name="補助費等最小値テキスト"/>
        <xdr:cNvSpPr txBox="1"/>
      </xdr:nvSpPr>
      <xdr:spPr>
        <a:xfrm>
          <a:off x="16592550" y="69532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27.5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xdr:nvCxnSpPr>
        <xdr:cNvPr id="301" name="直線コネクタ 300"/>
        <xdr:cNvCxnSpPr/>
      </xdr:nvCxnSpPr>
      <xdr:spPr>
        <a:xfrm>
          <a:off x="16421100" y="69818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32</xdr:row>
      <xdr:rowOff>76200</xdr:rowOff>
    </xdr:from>
    <xdr:ext cx="762000" cy="257175"/>
    <xdr:sp>
      <xdr:nvSpPr>
        <xdr:cNvPr id="302" name="補助費等最大値テキスト"/>
        <xdr:cNvSpPr txBox="1"/>
      </xdr:nvSpPr>
      <xdr:spPr>
        <a:xfrm>
          <a:off x="16592550" y="5562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xdr:nvCxnSpPr>
        <xdr:cNvPr id="303" name="直線コネクタ 302"/>
        <xdr:cNvCxnSpPr/>
      </xdr:nvCxnSpPr>
      <xdr:spPr>
        <a:xfrm>
          <a:off x="16421100" y="5810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159004</xdr:rowOff>
    </xdr:to>
    <xdr:cxnSp>
      <xdr:nvCxnSpPr>
        <xdr:cNvPr id="304" name="直線コネクタ 303"/>
        <xdr:cNvCxnSpPr/>
      </xdr:nvCxnSpPr>
      <xdr:spPr>
        <a:xfrm>
          <a:off x="15668625" y="6610350"/>
          <a:ext cx="838200"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36</xdr:row>
      <xdr:rowOff>28575</xdr:rowOff>
    </xdr:from>
    <xdr:ext cx="762000" cy="257175"/>
    <xdr:sp>
      <xdr:nvSpPr>
        <xdr:cNvPr id="305" name="補助費等平均値テキスト"/>
        <xdr:cNvSpPr txBox="1"/>
      </xdr:nvSpPr>
      <xdr:spPr>
        <a:xfrm>
          <a:off x="16592550" y="62007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14.9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fLocksText="0">
      <xdr:nvSpPr>
        <xdr:cNvPr id="306" name="フローチャート: 判断 305"/>
        <xdr:cNvSpPr/>
      </xdr:nvSpPr>
      <xdr:spPr>
        <a:xfrm>
          <a:off x="16459200" y="636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73</xdr:col>
      <xdr:colOff>180975</xdr:colOff>
      <xdr:row>38</xdr:row>
      <xdr:rowOff>99568</xdr:rowOff>
    </xdr:from>
    <xdr:to>
      <xdr:col>78</xdr:col>
      <xdr:colOff>69850</xdr:colOff>
      <xdr:row>38</xdr:row>
      <xdr:rowOff>131572</xdr:rowOff>
    </xdr:to>
    <xdr:cxnSp>
      <xdr:nvCxnSpPr>
        <xdr:cNvPr id="307" name="直線コネクタ 306"/>
        <xdr:cNvCxnSpPr/>
      </xdr:nvCxnSpPr>
      <xdr:spPr>
        <a:xfrm flipV="1">
          <a:off x="14782800" y="66103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fLocksText="0">
      <xdr:nvSpPr>
        <xdr:cNvPr id="308" name="フローチャート: 判断 307"/>
        <xdr:cNvSpPr/>
      </xdr:nvSpPr>
      <xdr:spPr>
        <a:xfrm>
          <a:off x="15621000" y="6324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35</xdr:row>
      <xdr:rowOff>95250</xdr:rowOff>
    </xdr:from>
    <xdr:ext cx="733425" cy="257175"/>
    <xdr:sp>
      <xdr:nvSpPr>
        <xdr:cNvPr id="309" name="テキスト ボックス 308"/>
        <xdr:cNvSpPr txBox="1"/>
      </xdr:nvSpPr>
      <xdr:spPr>
        <a:xfrm>
          <a:off x="15287625" y="60960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131572</xdr:rowOff>
    </xdr:to>
    <xdr:cxnSp>
      <xdr:nvCxnSpPr>
        <xdr:cNvPr id="310" name="直線コネクタ 309"/>
        <xdr:cNvCxnSpPr/>
      </xdr:nvCxnSpPr>
      <xdr:spPr>
        <a:xfrm>
          <a:off x="13896975" y="6467475"/>
          <a:ext cx="885825" cy="180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fLocksText="0">
      <xdr:nvSpPr>
        <xdr:cNvPr id="311" name="フローチャート: 判断 310"/>
        <xdr:cNvSpPr/>
      </xdr:nvSpPr>
      <xdr:spPr>
        <a:xfrm>
          <a:off x="14735175"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35</xdr:row>
      <xdr:rowOff>161925</xdr:rowOff>
    </xdr:from>
    <xdr:ext cx="762000" cy="257175"/>
    <xdr:sp>
      <xdr:nvSpPr>
        <xdr:cNvPr id="312" name="テキスト ボックス 311"/>
        <xdr:cNvSpPr txBox="1"/>
      </xdr:nvSpPr>
      <xdr:spPr>
        <a:xfrm>
          <a:off x="14401800" y="6162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120142</xdr:rowOff>
    </xdr:to>
    <xdr:cxnSp>
      <xdr:nvCxnSpPr>
        <xdr:cNvPr id="313" name="直線コネクタ 312"/>
        <xdr:cNvCxnSpPr/>
      </xdr:nvCxnSpPr>
      <xdr:spPr>
        <a:xfrm>
          <a:off x="13001625" y="640080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fLocksText="0">
      <xdr:nvSpPr>
        <xdr:cNvPr id="314" name="フローチャート: 判断 313"/>
        <xdr:cNvSpPr/>
      </xdr:nvSpPr>
      <xdr:spPr>
        <a:xfrm>
          <a:off x="13839825" y="6381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35</xdr:row>
      <xdr:rowOff>152400</xdr:rowOff>
    </xdr:from>
    <xdr:ext cx="762000" cy="257175"/>
    <xdr:sp>
      <xdr:nvSpPr>
        <xdr:cNvPr id="315" name="テキスト ボックス 314"/>
        <xdr:cNvSpPr txBox="1"/>
      </xdr:nvSpPr>
      <xdr:spPr>
        <a:xfrm>
          <a:off x="13506450" y="6153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fLocksText="0">
      <xdr:nvSpPr>
        <xdr:cNvPr id="316" name="フローチャート: 判断 315"/>
        <xdr:cNvSpPr/>
      </xdr:nvSpPr>
      <xdr:spPr>
        <a:xfrm>
          <a:off x="12954000" y="6353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37</xdr:row>
      <xdr:rowOff>95250</xdr:rowOff>
    </xdr:from>
    <xdr:ext cx="762000" cy="257175"/>
    <xdr:sp>
      <xdr:nvSpPr>
        <xdr:cNvPr id="317" name="テキスト ボックス 316"/>
        <xdr:cNvSpPr txBox="1"/>
      </xdr:nvSpPr>
      <xdr:spPr>
        <a:xfrm>
          <a:off x="12620625" y="6438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xdr:nvSpPr>
        <xdr:cNvPr id="318" name="テキスト ボックス 317"/>
        <xdr:cNvSpPr txBox="1"/>
      </xdr:nvSpPr>
      <xdr:spPr>
        <a:xfrm>
          <a:off x="162877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xdr:nvSpPr>
        <xdr:cNvPr id="319" name="テキスト ボックス 318"/>
        <xdr:cNvSpPr txBox="1"/>
      </xdr:nvSpPr>
      <xdr:spPr>
        <a:xfrm>
          <a:off x="154495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xdr:nvSpPr>
        <xdr:cNvPr id="320" name="テキスト ボックス 319"/>
        <xdr:cNvSpPr txBox="1"/>
      </xdr:nvSpPr>
      <xdr:spPr>
        <a:xfrm>
          <a:off x="14563725"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xdr:nvSpPr>
        <xdr:cNvPr id="321" name="テキスト ボックス 320"/>
        <xdr:cNvSpPr txBox="1"/>
      </xdr:nvSpPr>
      <xdr:spPr>
        <a:xfrm>
          <a:off x="1367790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xdr:nvSpPr>
        <xdr:cNvPr id="322" name="テキスト ボックス 321"/>
        <xdr:cNvSpPr txBox="1"/>
      </xdr:nvSpPr>
      <xdr:spPr>
        <a:xfrm>
          <a:off x="12782550" y="7553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fLocksText="0">
      <xdr:nvSpPr>
        <xdr:cNvPr id="323" name="楕円 322"/>
        <xdr:cNvSpPr/>
      </xdr:nvSpPr>
      <xdr:spPr>
        <a:xfrm>
          <a:off x="16459200" y="6619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82</xdr:col>
      <xdr:colOff>190500</xdr:colOff>
      <xdr:row>38</xdr:row>
      <xdr:rowOff>76200</xdr:rowOff>
    </xdr:from>
    <xdr:ext cx="762000" cy="257175"/>
    <xdr:sp>
      <xdr:nvSpPr>
        <xdr:cNvPr id="324" name="補助費等該当値テキスト"/>
        <xdr:cNvSpPr txBox="1"/>
      </xdr:nvSpPr>
      <xdr:spPr>
        <a:xfrm>
          <a:off x="16592550" y="6591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fLocksText="0">
      <xdr:nvSpPr>
        <xdr:cNvPr id="325" name="楕円 324"/>
        <xdr:cNvSpPr/>
      </xdr:nvSpPr>
      <xdr:spPr>
        <a:xfrm>
          <a:off x="15621000" y="6562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38</xdr:row>
      <xdr:rowOff>133350</xdr:rowOff>
    </xdr:from>
    <xdr:ext cx="733425" cy="257175"/>
    <xdr:sp>
      <xdr:nvSpPr>
        <xdr:cNvPr id="326" name="テキスト ボックス 325"/>
        <xdr:cNvSpPr txBox="1"/>
      </xdr:nvSpPr>
      <xdr:spPr>
        <a:xfrm>
          <a:off x="15287625" y="66484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19.4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fLocksText="0">
      <xdr:nvSpPr>
        <xdr:cNvPr id="327" name="楕円 326"/>
        <xdr:cNvSpPr/>
      </xdr:nvSpPr>
      <xdr:spPr>
        <a:xfrm>
          <a:off x="14735175" y="6591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38</xdr:row>
      <xdr:rowOff>171450</xdr:rowOff>
    </xdr:from>
    <xdr:ext cx="762000" cy="257175"/>
    <xdr:sp>
      <xdr:nvSpPr>
        <xdr:cNvPr id="328" name="テキスト ボックス 327"/>
        <xdr:cNvSpPr txBox="1"/>
      </xdr:nvSpPr>
      <xdr:spPr>
        <a:xfrm>
          <a:off x="14401800" y="6686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fLocksText="0">
      <xdr:nvSpPr>
        <xdr:cNvPr id="329" name="楕円 328"/>
        <xdr:cNvSpPr/>
      </xdr:nvSpPr>
      <xdr:spPr>
        <a:xfrm>
          <a:off x="13839825" y="6410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37</xdr:row>
      <xdr:rowOff>152400</xdr:rowOff>
    </xdr:from>
    <xdr:ext cx="762000" cy="257175"/>
    <xdr:sp>
      <xdr:nvSpPr>
        <xdr:cNvPr id="330" name="テキスト ボックス 329"/>
        <xdr:cNvSpPr txBox="1"/>
      </xdr:nvSpPr>
      <xdr:spPr>
        <a:xfrm>
          <a:off x="13506450" y="6496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fLocksText="0">
      <xdr:nvSpPr>
        <xdr:cNvPr id="331" name="楕円 330"/>
        <xdr:cNvSpPr/>
      </xdr:nvSpPr>
      <xdr:spPr>
        <a:xfrm>
          <a:off x="12954000" y="6353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35</xdr:row>
      <xdr:rowOff>114300</xdr:rowOff>
    </xdr:from>
    <xdr:ext cx="762000" cy="257175"/>
    <xdr:sp>
      <xdr:nvSpPr>
        <xdr:cNvPr id="332" name="テキスト ボックス 331"/>
        <xdr:cNvSpPr txBox="1"/>
      </xdr:nvSpPr>
      <xdr:spPr>
        <a:xfrm>
          <a:off x="12620625" y="61150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fLocksText="0">
      <xdr:nvSpPr>
        <xdr:cNvPr id="333" name="正方形/長方形 332"/>
        <xdr:cNvSpPr/>
      </xdr:nvSpPr>
      <xdr:spPr>
        <a:xfrm>
          <a:off x="762000" y="11553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fLocksText="0">
      <xdr:nvSpPr>
        <xdr:cNvPr id="334" name="正方形/長方形 333"/>
        <xdr:cNvSpPr/>
      </xdr:nvSpPr>
      <xdr:spPr>
        <a:xfrm>
          <a:off x="5400675"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fLocksText="0">
      <xdr:nvSpPr>
        <xdr:cNvPr id="335" name="正方形/長方形 334"/>
        <xdr:cNvSpPr/>
      </xdr:nvSpPr>
      <xdr:spPr>
        <a:xfrm>
          <a:off x="5400675"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fLocksText="0">
      <xdr:nvSpPr>
        <xdr:cNvPr id="336" name="正方形/長方形 335"/>
        <xdr:cNvSpPr/>
      </xdr:nvSpPr>
      <xdr:spPr>
        <a:xfrm>
          <a:off x="7086600" y="11620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fLocksText="0">
      <xdr:nvSpPr>
        <xdr:cNvPr id="337" name="正方形/長方形 336"/>
        <xdr:cNvSpPr/>
      </xdr:nvSpPr>
      <xdr:spPr>
        <a:xfrm>
          <a:off x="7086600" y="11811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fLocksText="0">
      <xdr:nvSpPr>
        <xdr:cNvPr id="338" name="正方形/長方形 337"/>
        <xdr:cNvSpPr/>
      </xdr:nvSpPr>
      <xdr:spPr>
        <a:xfrm>
          <a:off x="8696325"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fLocksText="0">
      <xdr:nvSpPr>
        <xdr:cNvPr id="339" name="正方形/長方形 338"/>
        <xdr:cNvSpPr/>
      </xdr:nvSpPr>
      <xdr:spPr>
        <a:xfrm>
          <a:off x="8696325"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fLocksText="0">
      <xdr:nvSpPr>
        <xdr:cNvPr id="340" name="正方形/長方形 339"/>
        <xdr:cNvSpPr/>
      </xdr:nvSpPr>
      <xdr:spPr>
        <a:xfrm>
          <a:off x="762000" y="12125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fLocksText="0">
      <xdr:nvSpPr>
        <xdr:cNvPr id="341" name="正方形/長方形 340"/>
        <xdr:cNvSpPr/>
      </xdr:nvSpPr>
      <xdr:spPr>
        <a:xfrm>
          <a:off x="5715000" y="12125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fLocksText="0">
      <xdr:nvSpPr>
        <xdr:cNvPr id="342" name="正方形/長方形 341"/>
        <xdr:cNvSpPr/>
      </xdr:nvSpPr>
      <xdr:spPr>
        <a:xfrm>
          <a:off x="5781675" y="12125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fLocksText="0">
      <xdr:nvSpPr>
        <xdr:cNvPr id="343" name="テキスト ボックス 342"/>
        <xdr:cNvSpPr txBox="1"/>
      </xdr:nvSpPr>
      <xdr:spPr>
        <a:xfrm>
          <a:off x="5819775" y="12449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平成</a:t>
          </a:r>
          <a:r>
            <a:rPr altLang="ja-JP" lang="en-US" sz="1100">
              <a:solidFill>
                <a:schemeClr val="tx1"/>
              </a:solidFill>
              <a:effectLst/>
              <a:latin typeface="+mn-lt"/>
              <a:ea typeface="+mn-ea"/>
              <a:cs typeface="+mn-cs"/>
            </a:rPr>
            <a:t>19</a:t>
          </a:r>
          <a:r>
            <a:rPr altLang="ja-JP" lang="ja-JP" sz="1100">
              <a:solidFill>
                <a:schemeClr val="tx1"/>
              </a:solidFill>
              <a:effectLst/>
              <a:latin typeface="+mn-lt"/>
              <a:ea typeface="+mn-ea"/>
              <a:cs typeface="+mn-cs"/>
            </a:rPr>
            <a:t>・</a:t>
          </a:r>
          <a:r>
            <a:rPr altLang="ja-JP" lang="en-US" sz="1100">
              <a:solidFill>
                <a:schemeClr val="tx1"/>
              </a:solidFill>
              <a:effectLst/>
              <a:latin typeface="+mn-lt"/>
              <a:ea typeface="+mn-ea"/>
              <a:cs typeface="+mn-cs"/>
            </a:rPr>
            <a:t>20</a:t>
          </a:r>
          <a:r>
            <a:rPr altLang="ja-JP" lang="ja-JP" sz="1100">
              <a:solidFill>
                <a:schemeClr val="tx1"/>
              </a:solidFill>
              <a:effectLst/>
              <a:latin typeface="+mn-lt"/>
              <a:ea typeface="+mn-ea"/>
              <a:cs typeface="+mn-cs"/>
            </a:rPr>
            <a:t>年度に公的資金補償金免除繰上償還制度を活用して高利率の地方債の借換等による償還利子の軽減を図ったことにより、近年は類似団体平均を下回っていた。しかし社会資本整備総合交付金事業やほ場整備事業等の元利償還が始まり、令和元年度は</a:t>
          </a:r>
          <a:r>
            <a:rPr altLang="ja-JP" lang="en-US" sz="1100">
              <a:solidFill>
                <a:schemeClr val="tx1"/>
              </a:solidFill>
              <a:effectLst/>
              <a:latin typeface="+mn-lt"/>
              <a:ea typeface="+mn-ea"/>
              <a:cs typeface="+mn-cs"/>
            </a:rPr>
            <a:t>17.8</a:t>
          </a:r>
          <a:r>
            <a:rPr altLang="ja-JP" lang="ja-JP" sz="1100">
              <a:solidFill>
                <a:schemeClr val="tx1"/>
              </a:solidFill>
              <a:effectLst/>
              <a:latin typeface="+mn-lt"/>
              <a:ea typeface="+mn-ea"/>
              <a:cs typeface="+mn-cs"/>
            </a:rPr>
            <a:t>％、令和</a:t>
          </a:r>
          <a:r>
            <a:rPr altLang="ja-JP" lang="en-US" sz="1100">
              <a:solidFill>
                <a:schemeClr val="tx1"/>
              </a:solidFill>
              <a:effectLst/>
              <a:latin typeface="+mn-lt"/>
              <a:ea typeface="+mn-ea"/>
              <a:cs typeface="+mn-cs"/>
            </a:rPr>
            <a:t>2</a:t>
          </a:r>
          <a:r>
            <a:rPr altLang="ja-JP" lang="ja-JP" sz="1100">
              <a:solidFill>
                <a:schemeClr val="tx1"/>
              </a:solidFill>
              <a:effectLst/>
              <a:latin typeface="+mn-lt"/>
              <a:ea typeface="+mn-ea"/>
              <a:cs typeface="+mn-cs"/>
            </a:rPr>
            <a:t>年度は</a:t>
          </a:r>
          <a:r>
            <a:rPr altLang="ja-JP" lang="en-US" sz="1100">
              <a:solidFill>
                <a:schemeClr val="tx1"/>
              </a:solidFill>
              <a:effectLst/>
              <a:latin typeface="+mn-lt"/>
              <a:ea typeface="+mn-ea"/>
              <a:cs typeface="+mn-cs"/>
            </a:rPr>
            <a:t>17.7</a:t>
          </a:r>
          <a:r>
            <a:rPr altLang="ja-JP" lang="ja-JP" sz="1100">
              <a:solidFill>
                <a:schemeClr val="tx1"/>
              </a:solidFill>
              <a:effectLst/>
              <a:latin typeface="+mn-lt"/>
              <a:ea typeface="+mn-ea"/>
              <a:cs typeface="+mn-cs"/>
            </a:rPr>
            <a:t>％、令和</a:t>
          </a:r>
          <a:r>
            <a:rPr altLang="ja-JP" lang="en-US" sz="1100">
              <a:solidFill>
                <a:schemeClr val="tx1"/>
              </a:solidFill>
              <a:effectLst/>
              <a:latin typeface="+mn-lt"/>
              <a:ea typeface="+mn-ea"/>
              <a:cs typeface="+mn-cs"/>
            </a:rPr>
            <a:t>4</a:t>
          </a:r>
          <a:r>
            <a:rPr altLang="ja-JP" lang="ja-JP" sz="1100">
              <a:solidFill>
                <a:schemeClr val="tx1"/>
              </a:solidFill>
              <a:effectLst/>
              <a:latin typeface="+mn-lt"/>
              <a:ea typeface="+mn-ea"/>
              <a:cs typeface="+mn-cs"/>
            </a:rPr>
            <a:t>年度は</a:t>
          </a:r>
          <a:r>
            <a:rPr altLang="ja-JP" lang="en-US" sz="1100">
              <a:solidFill>
                <a:schemeClr val="tx1"/>
              </a:solidFill>
              <a:effectLst/>
              <a:latin typeface="+mn-lt"/>
              <a:ea typeface="+mn-ea"/>
              <a:cs typeface="+mn-cs"/>
            </a:rPr>
            <a:t>16.7</a:t>
          </a:r>
          <a:r>
            <a:rPr altLang="ja-JP" lang="ja-JP" sz="1100">
              <a:solidFill>
                <a:schemeClr val="tx1"/>
              </a:solidFill>
              <a:effectLst/>
              <a:latin typeface="+mn-lt"/>
              <a:ea typeface="+mn-ea"/>
              <a:cs typeface="+mn-cs"/>
            </a:rPr>
            <a:t>％と類似団体を上回ってしまった。今後、繰上償還の検討や、事業の厳選、新規事業の抑制を図り、世代間負担のバランスを保つよう努める。</a:t>
          </a:r>
          <a:endParaRPr altLang="ja-JP" lang="ja-JP" sz="1400">
            <a:solidFill>
              <a:srgbClr val="000000"/>
            </a:solidFill>
            <a:effectLst/>
          </a:endParaRPr>
        </a:p>
      </xdr:txBody>
    </xdr:sp>
    <xdr:clientData/>
  </xdr:twoCellAnchor>
  <xdr:oneCellAnchor>
    <xdr:from>
      <xdr:col>3</xdr:col>
      <xdr:colOff>123825</xdr:colOff>
      <xdr:row>69</xdr:row>
      <xdr:rowOff>104775</xdr:rowOff>
    </xdr:from>
    <xdr:ext cx="295275" cy="228600"/>
    <xdr:sp>
      <xdr:nvSpPr>
        <xdr:cNvPr id="344" name="テキスト ボックス 343"/>
        <xdr:cNvSpPr txBox="1"/>
      </xdr:nvSpPr>
      <xdr:spPr>
        <a:xfrm>
          <a:off x="723900" y="11934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xdr:nvCxnSpPr>
        <xdr:cNvPr id="345" name="直線コネクタ 344"/>
        <xdr:cNvCxnSpPr/>
      </xdr:nvCxnSpPr>
      <xdr:spPr>
        <a:xfrm>
          <a:off x="762000" y="1441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83</xdr:row>
      <xdr:rowOff>38100</xdr:rowOff>
    </xdr:from>
    <xdr:ext cx="504825" cy="257175"/>
    <xdr:sp>
      <xdr:nvSpPr>
        <xdr:cNvPr id="346" name="テキスト ボックス 345"/>
        <xdr:cNvSpPr txBox="1"/>
      </xdr:nvSpPr>
      <xdr:spPr>
        <a:xfrm>
          <a:off x="247650" y="1426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xdr:nvCxnSpPr>
        <xdr:cNvPr id="347" name="直線コネクタ 346"/>
        <xdr:cNvCxnSpPr/>
      </xdr:nvCxnSpPr>
      <xdr:spPr>
        <a:xfrm>
          <a:off x="762000" y="1403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81</xdr:row>
      <xdr:rowOff>0</xdr:rowOff>
    </xdr:from>
    <xdr:ext cx="504825" cy="257175"/>
    <xdr:sp>
      <xdr:nvSpPr>
        <xdr:cNvPr id="348" name="テキスト ボックス 347"/>
        <xdr:cNvSpPr txBox="1"/>
      </xdr:nvSpPr>
      <xdr:spPr>
        <a:xfrm>
          <a:off x="247650" y="1388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xdr:nvCxnSpPr>
        <xdr:cNvPr id="349" name="直線コネクタ 348"/>
        <xdr:cNvCxnSpPr/>
      </xdr:nvCxnSpPr>
      <xdr:spPr>
        <a:xfrm>
          <a:off x="762000" y="1364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78</xdr:row>
      <xdr:rowOff>133350</xdr:rowOff>
    </xdr:from>
    <xdr:ext cx="504825" cy="257175"/>
    <xdr:sp>
      <xdr:nvSpPr>
        <xdr:cNvPr id="350" name="テキスト ボックス 349"/>
        <xdr:cNvSpPr txBox="1"/>
      </xdr:nvSpPr>
      <xdr:spPr>
        <a:xfrm>
          <a:off x="247650" y="1350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xdr:nvCxnSpPr>
        <xdr:cNvPr id="351" name="直線コネクタ 350"/>
        <xdr:cNvCxnSpPr/>
      </xdr:nvCxnSpPr>
      <xdr:spPr>
        <a:xfrm>
          <a:off x="762000" y="1326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76</xdr:row>
      <xdr:rowOff>95250</xdr:rowOff>
    </xdr:from>
    <xdr:ext cx="504825" cy="257175"/>
    <xdr:sp>
      <xdr:nvSpPr>
        <xdr:cNvPr id="352" name="テキスト ボックス 351"/>
        <xdr:cNvSpPr txBox="1"/>
      </xdr:nvSpPr>
      <xdr:spPr>
        <a:xfrm>
          <a:off x="247650" y="1312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xdr:nvCxnSpPr>
        <xdr:cNvPr id="353" name="直線コネクタ 352"/>
        <xdr:cNvCxnSpPr/>
      </xdr:nvCxnSpPr>
      <xdr:spPr>
        <a:xfrm>
          <a:off x="762000" y="1288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74</xdr:row>
      <xdr:rowOff>57150</xdr:rowOff>
    </xdr:from>
    <xdr:ext cx="504825" cy="257175"/>
    <xdr:sp>
      <xdr:nvSpPr>
        <xdr:cNvPr id="354" name="テキスト ボックス 353"/>
        <xdr:cNvSpPr txBox="1"/>
      </xdr:nvSpPr>
      <xdr:spPr>
        <a:xfrm>
          <a:off x="247650" y="1274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xdr:nvCxnSpPr>
        <xdr:cNvPr id="355" name="直線コネクタ 354"/>
        <xdr:cNvCxnSpPr/>
      </xdr:nvCxnSpPr>
      <xdr:spPr>
        <a:xfrm>
          <a:off x="762000" y="1250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72</xdr:row>
      <xdr:rowOff>19050</xdr:rowOff>
    </xdr:from>
    <xdr:ext cx="504825" cy="257175"/>
    <xdr:sp>
      <xdr:nvSpPr>
        <xdr:cNvPr id="356" name="テキスト ボックス 355"/>
        <xdr:cNvSpPr txBox="1"/>
      </xdr:nvSpPr>
      <xdr:spPr>
        <a:xfrm>
          <a:off x="247650" y="12363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xdr:nvCxnSpPr>
        <xdr:cNvPr id="357" name="直線コネクタ 356"/>
        <xdr:cNvCxnSpPr/>
      </xdr:nvCxnSpPr>
      <xdr:spPr>
        <a:xfrm>
          <a:off x="762000" y="12125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fLocksText="0">
      <xdr:nvSpPr>
        <xdr:cNvPr id="358" name="公債費グラフ枠"/>
        <xdr:cNvSpPr/>
      </xdr:nvSpPr>
      <xdr:spPr>
        <a:xfrm>
          <a:off x="762000" y="12125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xdr:nvCxnSpPr>
        <xdr:cNvPr id="359" name="直線コネクタ 358"/>
        <xdr:cNvCxnSpPr/>
      </xdr:nvCxnSpPr>
      <xdr:spPr>
        <a:xfrm flipV="1">
          <a:off x="4829175" y="12553950"/>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47625</xdr:rowOff>
    </xdr:from>
    <xdr:ext cx="762000" cy="257175"/>
    <xdr:sp>
      <xdr:nvSpPr>
        <xdr:cNvPr id="360" name="公債費最小値テキスト"/>
        <xdr:cNvSpPr txBox="1"/>
      </xdr:nvSpPr>
      <xdr:spPr>
        <a:xfrm>
          <a:off x="4914900" y="13935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38.1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xdr:nvCxnSpPr>
        <xdr:cNvPr id="361" name="直線コネクタ 360"/>
        <xdr:cNvCxnSpPr/>
      </xdr:nvCxnSpPr>
      <xdr:spPr>
        <a:xfrm>
          <a:off x="4733925" y="13963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123825</xdr:rowOff>
    </xdr:from>
    <xdr:ext cx="762000" cy="257175"/>
    <xdr:sp>
      <xdr:nvSpPr>
        <xdr:cNvPr id="362" name="公債費最大値テキスト"/>
        <xdr:cNvSpPr txBox="1"/>
      </xdr:nvSpPr>
      <xdr:spPr>
        <a:xfrm>
          <a:off x="4914900" y="122967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xdr:nvCxnSpPr>
        <xdr:cNvPr id="363" name="直線コネクタ 362"/>
        <xdr:cNvCxnSpPr/>
      </xdr:nvCxnSpPr>
      <xdr:spPr>
        <a:xfrm>
          <a:off x="4733925" y="12553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115570</xdr:rowOff>
    </xdr:to>
    <xdr:cxnSp>
      <xdr:nvCxnSpPr>
        <xdr:cNvPr id="364" name="直線コネクタ 363"/>
        <xdr:cNvCxnSpPr/>
      </xdr:nvCxnSpPr>
      <xdr:spPr>
        <a:xfrm>
          <a:off x="3990975" y="1309687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66675</xdr:rowOff>
    </xdr:from>
    <xdr:ext cx="762000" cy="257175"/>
    <xdr:sp>
      <xdr:nvSpPr>
        <xdr:cNvPr id="365" name="公債費平均値テキスト"/>
        <xdr:cNvSpPr txBox="1"/>
      </xdr:nvSpPr>
      <xdr:spPr>
        <a:xfrm>
          <a:off x="4914900" y="129254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fLocksText="0">
      <xdr:nvSpPr>
        <xdr:cNvPr id="366" name="フローチャート: 判断 365"/>
        <xdr:cNvSpPr/>
      </xdr:nvSpPr>
      <xdr:spPr>
        <a:xfrm>
          <a:off x="4772025" y="13087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98425</xdr:colOff>
      <xdr:row>76</xdr:row>
      <xdr:rowOff>69850</xdr:rowOff>
    </xdr:from>
    <xdr:to>
      <xdr:col>19</xdr:col>
      <xdr:colOff>187325</xdr:colOff>
      <xdr:row>76</xdr:row>
      <xdr:rowOff>153670</xdr:rowOff>
    </xdr:to>
    <xdr:cxnSp>
      <xdr:nvCxnSpPr>
        <xdr:cNvPr id="367" name="直線コネクタ 366"/>
        <xdr:cNvCxnSpPr/>
      </xdr:nvCxnSpPr>
      <xdr:spPr>
        <a:xfrm flipV="1">
          <a:off x="3095625" y="13096875"/>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fLocksText="0">
      <xdr:nvSpPr>
        <xdr:cNvPr id="368" name="フローチャート: 判断 367"/>
        <xdr:cNvSpPr/>
      </xdr:nvSpPr>
      <xdr:spPr>
        <a:xfrm>
          <a:off x="3933825" y="13068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0</xdr:colOff>
      <xdr:row>76</xdr:row>
      <xdr:rowOff>123825</xdr:rowOff>
    </xdr:from>
    <xdr:ext cx="733425" cy="257175"/>
    <xdr:sp>
      <xdr:nvSpPr>
        <xdr:cNvPr id="369" name="テキスト ボックス 368"/>
        <xdr:cNvSpPr txBox="1"/>
      </xdr:nvSpPr>
      <xdr:spPr>
        <a:xfrm>
          <a:off x="3600450" y="131540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157480</xdr:rowOff>
    </xdr:to>
    <xdr:cxnSp>
      <xdr:nvCxnSpPr>
        <xdr:cNvPr id="370" name="直線コネクタ 369"/>
        <xdr:cNvCxnSpPr/>
      </xdr:nvCxnSpPr>
      <xdr:spPr>
        <a:xfrm flipV="1">
          <a:off x="2209800" y="13182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fLocksText="0">
      <xdr:nvSpPr>
        <xdr:cNvPr id="371" name="フローチャート: 判断 370"/>
        <xdr:cNvSpPr/>
      </xdr:nvSpPr>
      <xdr:spPr>
        <a:xfrm>
          <a:off x="3048000" y="13068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74</xdr:row>
      <xdr:rowOff>142875</xdr:rowOff>
    </xdr:from>
    <xdr:ext cx="762000" cy="257175"/>
    <xdr:sp>
      <xdr:nvSpPr>
        <xdr:cNvPr id="372" name="テキスト ボックス 371"/>
        <xdr:cNvSpPr txBox="1"/>
      </xdr:nvSpPr>
      <xdr:spPr>
        <a:xfrm>
          <a:off x="2714625" y="12830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157480</xdr:rowOff>
    </xdr:to>
    <xdr:cxnSp>
      <xdr:nvCxnSpPr>
        <xdr:cNvPr id="373" name="直線コネクタ 372"/>
        <xdr:cNvCxnSpPr/>
      </xdr:nvCxnSpPr>
      <xdr:spPr>
        <a:xfrm>
          <a:off x="1323975" y="131349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fLocksText="0">
      <xdr:nvSpPr>
        <xdr:cNvPr id="374" name="フローチャート: 判断 373"/>
        <xdr:cNvSpPr/>
      </xdr:nvSpPr>
      <xdr:spPr>
        <a:xfrm>
          <a:off x="2162175" y="1307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74</xdr:row>
      <xdr:rowOff>161925</xdr:rowOff>
    </xdr:from>
    <xdr:ext cx="762000" cy="257175"/>
    <xdr:sp>
      <xdr:nvSpPr>
        <xdr:cNvPr id="375" name="テキスト ボックス 374"/>
        <xdr:cNvSpPr txBox="1"/>
      </xdr:nvSpPr>
      <xdr:spPr>
        <a:xfrm>
          <a:off x="1828800" y="12849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fLocksText="0">
      <xdr:nvSpPr>
        <xdr:cNvPr id="376" name="フローチャート: 判断 375"/>
        <xdr:cNvSpPr/>
      </xdr:nvSpPr>
      <xdr:spPr>
        <a:xfrm>
          <a:off x="1266825" y="13096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76</xdr:row>
      <xdr:rowOff>152400</xdr:rowOff>
    </xdr:from>
    <xdr:ext cx="762000" cy="257175"/>
    <xdr:sp>
      <xdr:nvSpPr>
        <xdr:cNvPr id="377" name="テキスト ボックス 376"/>
        <xdr:cNvSpPr txBox="1"/>
      </xdr:nvSpPr>
      <xdr:spPr>
        <a:xfrm>
          <a:off x="933450" y="13182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xdr:nvSpPr>
        <xdr:cNvPr id="378" name="テキスト ボックス 377"/>
        <xdr:cNvSpPr txBox="1"/>
      </xdr:nvSpPr>
      <xdr:spPr>
        <a:xfrm>
          <a:off x="46101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xdr:nvSpPr>
        <xdr:cNvPr id="379" name="テキスト ボックス 378"/>
        <xdr:cNvSpPr txBox="1"/>
      </xdr:nvSpPr>
      <xdr:spPr>
        <a:xfrm>
          <a:off x="37719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xdr:nvSpPr>
        <xdr:cNvPr id="380" name="テキスト ボックス 379"/>
        <xdr:cNvSpPr txBox="1"/>
      </xdr:nvSpPr>
      <xdr:spPr>
        <a:xfrm>
          <a:off x="28765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xdr:nvSpPr>
        <xdr:cNvPr id="381" name="テキスト ボックス 380"/>
        <xdr:cNvSpPr txBox="1"/>
      </xdr:nvSpPr>
      <xdr:spPr>
        <a:xfrm>
          <a:off x="1990725"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xdr:nvSpPr>
        <xdr:cNvPr id="382" name="テキスト ボックス 381"/>
        <xdr:cNvSpPr txBox="1"/>
      </xdr:nvSpPr>
      <xdr:spPr>
        <a:xfrm>
          <a:off x="11049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fLocksText="0">
      <xdr:nvSpPr>
        <xdr:cNvPr id="383" name="楕円 382"/>
        <xdr:cNvSpPr/>
      </xdr:nvSpPr>
      <xdr:spPr>
        <a:xfrm>
          <a:off x="4772025" y="13096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76</xdr:row>
      <xdr:rowOff>38100</xdr:rowOff>
    </xdr:from>
    <xdr:ext cx="762000" cy="257175"/>
    <xdr:sp>
      <xdr:nvSpPr>
        <xdr:cNvPr id="384" name="公債費該当値テキスト"/>
        <xdr:cNvSpPr txBox="1"/>
      </xdr:nvSpPr>
      <xdr:spPr>
        <a:xfrm>
          <a:off x="4914900" y="130683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fLocksText="0">
      <xdr:nvSpPr>
        <xdr:cNvPr id="385" name="楕円 384"/>
        <xdr:cNvSpPr/>
      </xdr:nvSpPr>
      <xdr:spPr>
        <a:xfrm>
          <a:off x="3933825" y="13049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0</xdr:colOff>
      <xdr:row>74</xdr:row>
      <xdr:rowOff>133350</xdr:rowOff>
    </xdr:from>
    <xdr:ext cx="733425" cy="257175"/>
    <xdr:sp>
      <xdr:nvSpPr>
        <xdr:cNvPr id="386" name="テキスト ボックス 385"/>
        <xdr:cNvSpPr txBox="1"/>
      </xdr:nvSpPr>
      <xdr:spPr>
        <a:xfrm>
          <a:off x="3600450" y="1282065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fLocksText="0">
      <xdr:nvSpPr>
        <xdr:cNvPr id="387" name="楕円 386"/>
        <xdr:cNvSpPr/>
      </xdr:nvSpPr>
      <xdr:spPr>
        <a:xfrm>
          <a:off x="3048000" y="13134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114300</xdr:colOff>
      <xdr:row>77</xdr:row>
      <xdr:rowOff>19050</xdr:rowOff>
    </xdr:from>
    <xdr:ext cx="762000" cy="257175"/>
    <xdr:sp>
      <xdr:nvSpPr>
        <xdr:cNvPr id="388" name="テキスト ボックス 387"/>
        <xdr:cNvSpPr txBox="1"/>
      </xdr:nvSpPr>
      <xdr:spPr>
        <a:xfrm>
          <a:off x="2714625" y="13220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fLocksText="0">
      <xdr:nvSpPr>
        <xdr:cNvPr id="389" name="楕円 388"/>
        <xdr:cNvSpPr/>
      </xdr:nvSpPr>
      <xdr:spPr>
        <a:xfrm>
          <a:off x="2162175" y="13134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77</xdr:row>
      <xdr:rowOff>19050</xdr:rowOff>
    </xdr:from>
    <xdr:ext cx="762000" cy="257175"/>
    <xdr:sp>
      <xdr:nvSpPr>
        <xdr:cNvPr id="390" name="テキスト ボックス 389"/>
        <xdr:cNvSpPr txBox="1"/>
      </xdr:nvSpPr>
      <xdr:spPr>
        <a:xfrm>
          <a:off x="1828800" y="13220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fLocksText="0">
      <xdr:nvSpPr>
        <xdr:cNvPr id="391" name="楕円 390"/>
        <xdr:cNvSpPr/>
      </xdr:nvSpPr>
      <xdr:spPr>
        <a:xfrm>
          <a:off x="1266825" y="13087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74</xdr:row>
      <xdr:rowOff>171450</xdr:rowOff>
    </xdr:from>
    <xdr:ext cx="762000" cy="257175"/>
    <xdr:sp>
      <xdr:nvSpPr>
        <xdr:cNvPr id="392" name="テキスト ボックス 391"/>
        <xdr:cNvSpPr txBox="1"/>
      </xdr:nvSpPr>
      <xdr:spPr>
        <a:xfrm>
          <a:off x="933450" y="12858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fLocksText="0">
      <xdr:nvSpPr>
        <xdr:cNvPr id="393" name="正方形/長方形 392"/>
        <xdr:cNvSpPr/>
      </xdr:nvSpPr>
      <xdr:spPr>
        <a:xfrm>
          <a:off x="12449175" y="11553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fLocksText="0">
      <xdr:nvSpPr>
        <xdr:cNvPr id="394" name="正方形/長方形 393"/>
        <xdr:cNvSpPr/>
      </xdr:nvSpPr>
      <xdr:spPr>
        <a:xfrm>
          <a:off x="17078325"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fLocksText="0">
      <xdr:nvSpPr>
        <xdr:cNvPr id="395" name="正方形/長方形 394"/>
        <xdr:cNvSpPr/>
      </xdr:nvSpPr>
      <xdr:spPr>
        <a:xfrm>
          <a:off x="17078325"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27/77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fLocksText="0">
      <xdr:nvSpPr>
        <xdr:cNvPr id="396" name="正方形/長方形 395"/>
        <xdr:cNvSpPr/>
      </xdr:nvSpPr>
      <xdr:spPr>
        <a:xfrm>
          <a:off x="18773775" y="116205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fLocksText="0">
      <xdr:nvSpPr>
        <xdr:cNvPr id="397" name="正方形/長方形 396"/>
        <xdr:cNvSpPr/>
      </xdr:nvSpPr>
      <xdr:spPr>
        <a:xfrm>
          <a:off x="18773775" y="11811000"/>
          <a:ext cx="140017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76.2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fLocksText="0">
      <xdr:nvSpPr>
        <xdr:cNvPr id="398" name="正方形/長方形 397"/>
        <xdr:cNvSpPr/>
      </xdr:nvSpPr>
      <xdr:spPr>
        <a:xfrm>
          <a:off x="20383500" y="116205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fLocksText="0">
      <xdr:nvSpPr>
        <xdr:cNvPr id="399" name="正方形/長方形 398"/>
        <xdr:cNvSpPr/>
      </xdr:nvSpPr>
      <xdr:spPr>
        <a:xfrm>
          <a:off x="20383500" y="118110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70.7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fLocksText="0">
      <xdr:nvSpPr>
        <xdr:cNvPr id="400" name="正方形/長方形 399"/>
        <xdr:cNvSpPr/>
      </xdr:nvSpPr>
      <xdr:spPr>
        <a:xfrm>
          <a:off x="12449175" y="12125325"/>
          <a:ext cx="4619625"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fLocksText="0">
      <xdr:nvSpPr>
        <xdr:cNvPr id="401" name="正方形/長方形 400"/>
        <xdr:cNvSpPr/>
      </xdr:nvSpPr>
      <xdr:spPr>
        <a:xfrm>
          <a:off x="17402175" y="12125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fLocksText="0">
      <xdr:nvSpPr>
        <xdr:cNvPr id="402" name="正方形/長方形 401"/>
        <xdr:cNvSpPr/>
      </xdr:nvSpPr>
      <xdr:spPr>
        <a:xfrm>
          <a:off x="17459325" y="12125325"/>
          <a:ext cx="3810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fLocksText="0">
      <xdr:nvSpPr>
        <xdr:cNvPr id="403" name="テキスト ボックス 402"/>
        <xdr:cNvSpPr txBox="1"/>
      </xdr:nvSpPr>
      <xdr:spPr>
        <a:xfrm>
          <a:off x="17497425" y="12449175"/>
          <a:ext cx="5076825" cy="1905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類似団体平均と同水準を保っているが、依然高い傾向にある。事務の効率化・合理化、効果の薄い事業の廃止・縮減を検討し、経常経費の抑制、財政の硬直化を防ぐよう努める。</a:t>
          </a:r>
          <a:endParaRPr altLang="ja-JP" lang="ja-JP" sz="1400">
            <a:solidFill>
              <a:srgbClr val="000000"/>
            </a:solidFill>
            <a:effectLst/>
          </a:endParaRPr>
        </a:p>
      </xdr:txBody>
    </xdr:sp>
    <xdr:clientData/>
  </xdr:twoCellAnchor>
  <xdr:oneCellAnchor>
    <xdr:from>
      <xdr:col>62</xdr:col>
      <xdr:colOff>0</xdr:colOff>
      <xdr:row>69</xdr:row>
      <xdr:rowOff>104775</xdr:rowOff>
    </xdr:from>
    <xdr:ext cx="295275" cy="228600"/>
    <xdr:sp>
      <xdr:nvSpPr>
        <xdr:cNvPr id="404" name="テキスト ボックス 403"/>
        <xdr:cNvSpPr txBox="1"/>
      </xdr:nvSpPr>
      <xdr:spPr>
        <a:xfrm>
          <a:off x="12401550" y="11934825"/>
          <a:ext cx="29527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xdr:nvCxnSpPr>
        <xdr:cNvPr id="405" name="直線コネクタ 404"/>
        <xdr:cNvCxnSpPr/>
      </xdr:nvCxnSpPr>
      <xdr:spPr>
        <a:xfrm>
          <a:off x="12449175" y="1441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83</xdr:row>
      <xdr:rowOff>38100</xdr:rowOff>
    </xdr:from>
    <xdr:ext cx="504825" cy="257175"/>
    <xdr:sp>
      <xdr:nvSpPr>
        <xdr:cNvPr id="406" name="テキスト ボックス 405"/>
        <xdr:cNvSpPr txBox="1"/>
      </xdr:nvSpPr>
      <xdr:spPr>
        <a:xfrm>
          <a:off x="11934825" y="14268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xdr:nvCxnSpPr>
        <xdr:cNvPr id="407" name="直線コネクタ 406"/>
        <xdr:cNvCxnSpPr/>
      </xdr:nvCxnSpPr>
      <xdr:spPr>
        <a:xfrm>
          <a:off x="12449175" y="1403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81</xdr:row>
      <xdr:rowOff>0</xdr:rowOff>
    </xdr:from>
    <xdr:ext cx="504825" cy="257175"/>
    <xdr:sp>
      <xdr:nvSpPr>
        <xdr:cNvPr id="408" name="テキスト ボックス 407"/>
        <xdr:cNvSpPr txBox="1"/>
      </xdr:nvSpPr>
      <xdr:spPr>
        <a:xfrm>
          <a:off x="11934825" y="13887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xdr:nvCxnSpPr>
        <xdr:cNvPr id="409" name="直線コネクタ 408"/>
        <xdr:cNvCxnSpPr/>
      </xdr:nvCxnSpPr>
      <xdr:spPr>
        <a:xfrm>
          <a:off x="12449175" y="1364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78</xdr:row>
      <xdr:rowOff>133350</xdr:rowOff>
    </xdr:from>
    <xdr:ext cx="504825" cy="257175"/>
    <xdr:sp>
      <xdr:nvSpPr>
        <xdr:cNvPr id="410" name="テキスト ボックス 409"/>
        <xdr:cNvSpPr txBox="1"/>
      </xdr:nvSpPr>
      <xdr:spPr>
        <a:xfrm>
          <a:off x="11934825" y="13506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xdr:nvCxnSpPr>
        <xdr:cNvPr id="411" name="直線コネクタ 410"/>
        <xdr:cNvCxnSpPr/>
      </xdr:nvCxnSpPr>
      <xdr:spPr>
        <a:xfrm>
          <a:off x="12449175" y="1326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76</xdr:row>
      <xdr:rowOff>95250</xdr:rowOff>
    </xdr:from>
    <xdr:ext cx="504825" cy="257175"/>
    <xdr:sp>
      <xdr:nvSpPr>
        <xdr:cNvPr id="412" name="テキスト ボックス 411"/>
        <xdr:cNvSpPr txBox="1"/>
      </xdr:nvSpPr>
      <xdr:spPr>
        <a:xfrm>
          <a:off x="11934825" y="13125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70.0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xdr:nvCxnSpPr>
        <xdr:cNvPr id="413" name="直線コネクタ 412"/>
        <xdr:cNvCxnSpPr/>
      </xdr:nvCxnSpPr>
      <xdr:spPr>
        <a:xfrm>
          <a:off x="12449175" y="1288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74</xdr:row>
      <xdr:rowOff>57150</xdr:rowOff>
    </xdr:from>
    <xdr:ext cx="504825" cy="257175"/>
    <xdr:sp>
      <xdr:nvSpPr>
        <xdr:cNvPr id="414" name="テキスト ボックス 413"/>
        <xdr:cNvSpPr txBox="1"/>
      </xdr:nvSpPr>
      <xdr:spPr>
        <a:xfrm>
          <a:off x="11934825" y="12744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xdr:nvCxnSpPr>
        <xdr:cNvPr id="415" name="直線コネクタ 414"/>
        <xdr:cNvCxnSpPr/>
      </xdr:nvCxnSpPr>
      <xdr:spPr>
        <a:xfrm>
          <a:off x="12449175" y="1250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72</xdr:row>
      <xdr:rowOff>19050</xdr:rowOff>
    </xdr:from>
    <xdr:ext cx="504825" cy="257175"/>
    <xdr:sp>
      <xdr:nvSpPr>
        <xdr:cNvPr id="416" name="テキスト ボックス 415"/>
        <xdr:cNvSpPr txBox="1"/>
      </xdr:nvSpPr>
      <xdr:spPr>
        <a:xfrm>
          <a:off x="11934825" y="12363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xdr:nvCxnSpPr>
        <xdr:cNvPr id="417" name="直線コネクタ 416"/>
        <xdr:cNvCxnSpPr/>
      </xdr:nvCxnSpPr>
      <xdr:spPr>
        <a:xfrm>
          <a:off x="12449175" y="12125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69</xdr:row>
      <xdr:rowOff>152400</xdr:rowOff>
    </xdr:from>
    <xdr:ext cx="504825" cy="257175"/>
    <xdr:sp>
      <xdr:nvSpPr>
        <xdr:cNvPr id="418" name="テキスト ボックス 417"/>
        <xdr:cNvSpPr txBox="1"/>
      </xdr:nvSpPr>
      <xdr:spPr>
        <a:xfrm>
          <a:off x="11934825" y="11982450"/>
          <a:ext cx="5048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fLocksText="0">
      <xdr:nvSpPr>
        <xdr:cNvPr id="419" name="公債費以外グラフ枠"/>
        <xdr:cNvSpPr/>
      </xdr:nvSpPr>
      <xdr:spPr>
        <a:xfrm>
          <a:off x="12449175" y="12125325"/>
          <a:ext cx="4619625"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xdr:nvCxnSpPr>
        <xdr:cNvPr id="420" name="直線コネクタ 419"/>
        <xdr:cNvCxnSpPr/>
      </xdr:nvCxnSpPr>
      <xdr:spPr>
        <a:xfrm flipV="1">
          <a:off x="16506825" y="12449175"/>
          <a:ext cx="0" cy="16097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81</xdr:row>
      <xdr:rowOff>152400</xdr:rowOff>
    </xdr:from>
    <xdr:ext cx="762000" cy="257175"/>
    <xdr:sp>
      <xdr:nvSpPr>
        <xdr:cNvPr id="421" name="公債費以外最小値テキスト"/>
        <xdr:cNvSpPr txBox="1"/>
      </xdr:nvSpPr>
      <xdr:spPr>
        <a:xfrm>
          <a:off x="16592550" y="140398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90.8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xdr:nvCxnSpPr>
        <xdr:cNvPr id="422" name="直線コネクタ 421"/>
        <xdr:cNvCxnSpPr/>
      </xdr:nvCxnSpPr>
      <xdr:spPr>
        <a:xfrm>
          <a:off x="16421100" y="14068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71</xdr:row>
      <xdr:rowOff>19050</xdr:rowOff>
    </xdr:from>
    <xdr:ext cx="762000" cy="257175"/>
    <xdr:sp>
      <xdr:nvSpPr>
        <xdr:cNvPr id="423" name="公債費以外最大値テキスト"/>
        <xdr:cNvSpPr txBox="1"/>
      </xdr:nvSpPr>
      <xdr:spPr>
        <a:xfrm>
          <a:off x="16592550" y="121920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48.5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xdr:nvCxnSpPr>
        <xdr:cNvPr id="424" name="直線コネクタ 423"/>
        <xdr:cNvCxnSpPr/>
      </xdr:nvCxnSpPr>
      <xdr:spPr>
        <a:xfrm>
          <a:off x="16421100" y="12449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8889</xdr:rowOff>
    </xdr:to>
    <xdr:cxnSp>
      <xdr:nvCxnSpPr>
        <xdr:cNvPr id="425" name="直線コネクタ 424"/>
        <xdr:cNvCxnSpPr/>
      </xdr:nvCxnSpPr>
      <xdr:spPr>
        <a:xfrm>
          <a:off x="15668625" y="13125450"/>
          <a:ext cx="838200"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77</xdr:row>
      <xdr:rowOff>9525</xdr:rowOff>
    </xdr:from>
    <xdr:ext cx="762000" cy="257175"/>
    <xdr:sp>
      <xdr:nvSpPr>
        <xdr:cNvPr id="426" name="公債費以外平均値テキスト"/>
        <xdr:cNvSpPr txBox="1"/>
      </xdr:nvSpPr>
      <xdr:spPr>
        <a:xfrm>
          <a:off x="16592550" y="132111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70.5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fLocksText="0">
      <xdr:nvSpPr>
        <xdr:cNvPr id="427" name="フローチャート: 判断 426"/>
        <xdr:cNvSpPr/>
      </xdr:nvSpPr>
      <xdr:spPr>
        <a:xfrm>
          <a:off x="16459200" y="13239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73</xdr:col>
      <xdr:colOff>180975</xdr:colOff>
      <xdr:row>76</xdr:row>
      <xdr:rowOff>96520</xdr:rowOff>
    </xdr:from>
    <xdr:to>
      <xdr:col>78</xdr:col>
      <xdr:colOff>69850</xdr:colOff>
      <xdr:row>77</xdr:row>
      <xdr:rowOff>134620</xdr:rowOff>
    </xdr:to>
    <xdr:cxnSp>
      <xdr:nvCxnSpPr>
        <xdr:cNvPr id="428" name="直線コネクタ 427"/>
        <xdr:cNvCxnSpPr/>
      </xdr:nvCxnSpPr>
      <xdr:spPr>
        <a:xfrm flipV="1">
          <a:off x="14782800" y="13125450"/>
          <a:ext cx="885825" cy="2095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fLocksText="0">
      <xdr:nvSpPr>
        <xdr:cNvPr id="429" name="フローチャート: 判断 428"/>
        <xdr:cNvSpPr/>
      </xdr:nvSpPr>
      <xdr:spPr>
        <a:xfrm>
          <a:off x="15621000" y="13134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77</xdr:row>
      <xdr:rowOff>19050</xdr:rowOff>
    </xdr:from>
    <xdr:ext cx="733425" cy="257175"/>
    <xdr:sp>
      <xdr:nvSpPr>
        <xdr:cNvPr id="430" name="テキスト ボックス 429"/>
        <xdr:cNvSpPr txBox="1"/>
      </xdr:nvSpPr>
      <xdr:spPr>
        <a:xfrm>
          <a:off x="15287625" y="13220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39370</xdr:rowOff>
    </xdr:to>
    <xdr:cxnSp>
      <xdr:nvCxnSpPr>
        <xdr:cNvPr id="431" name="直線コネクタ 430"/>
        <xdr:cNvCxnSpPr/>
      </xdr:nvCxnSpPr>
      <xdr:spPr>
        <a:xfrm flipV="1">
          <a:off x="13896975" y="13335000"/>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fLocksText="0">
      <xdr:nvSpPr>
        <xdr:cNvPr id="432" name="フローチャート: 判断 431"/>
        <xdr:cNvSpPr/>
      </xdr:nvSpPr>
      <xdr:spPr>
        <a:xfrm>
          <a:off x="14735175" y="13382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78</xdr:row>
      <xdr:rowOff>95250</xdr:rowOff>
    </xdr:from>
    <xdr:ext cx="762000" cy="257175"/>
    <xdr:sp>
      <xdr:nvSpPr>
        <xdr:cNvPr id="433" name="テキスト ボックス 432"/>
        <xdr:cNvSpPr txBox="1"/>
      </xdr:nvSpPr>
      <xdr:spPr>
        <a:xfrm>
          <a:off x="14401800" y="134683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78</xdr:row>
      <xdr:rowOff>39370</xdr:rowOff>
    </xdr:to>
    <xdr:cxnSp>
      <xdr:nvCxnSpPr>
        <xdr:cNvPr id="434" name="直線コネクタ 433"/>
        <xdr:cNvCxnSpPr/>
      </xdr:nvCxnSpPr>
      <xdr:spPr>
        <a:xfrm>
          <a:off x="13001625" y="13211175"/>
          <a:ext cx="885825" cy="2000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fLocksText="0">
      <xdr:nvSpPr>
        <xdr:cNvPr id="435" name="フローチャート: 判断 434"/>
        <xdr:cNvSpPr/>
      </xdr:nvSpPr>
      <xdr:spPr>
        <a:xfrm>
          <a:off x="13839825" y="13411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78</xdr:row>
      <xdr:rowOff>123825</xdr:rowOff>
    </xdr:from>
    <xdr:ext cx="762000" cy="257175"/>
    <xdr:sp>
      <xdr:nvSpPr>
        <xdr:cNvPr id="436" name="テキスト ボックス 435"/>
        <xdr:cNvSpPr txBox="1"/>
      </xdr:nvSpPr>
      <xdr:spPr>
        <a:xfrm>
          <a:off x="13506450" y="134969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fLocksText="0">
      <xdr:nvSpPr>
        <xdr:cNvPr id="437" name="フローチャート: 判断 436"/>
        <xdr:cNvSpPr/>
      </xdr:nvSpPr>
      <xdr:spPr>
        <a:xfrm>
          <a:off x="12954000" y="13373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78</xdr:row>
      <xdr:rowOff>85725</xdr:rowOff>
    </xdr:from>
    <xdr:ext cx="762000" cy="257175"/>
    <xdr:sp>
      <xdr:nvSpPr>
        <xdr:cNvPr id="438" name="テキスト ボックス 437"/>
        <xdr:cNvSpPr txBox="1"/>
      </xdr:nvSpPr>
      <xdr:spPr>
        <a:xfrm>
          <a:off x="12620625" y="13458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74.0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xdr:nvSpPr>
        <xdr:cNvPr id="439" name="テキスト ボックス 438"/>
        <xdr:cNvSpPr txBox="1"/>
      </xdr:nvSpPr>
      <xdr:spPr>
        <a:xfrm>
          <a:off x="162877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xdr:nvSpPr>
        <xdr:cNvPr id="440" name="テキスト ボックス 439"/>
        <xdr:cNvSpPr txBox="1"/>
      </xdr:nvSpPr>
      <xdr:spPr>
        <a:xfrm>
          <a:off x="154495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xdr:nvSpPr>
        <xdr:cNvPr id="441" name="テキスト ボックス 440"/>
        <xdr:cNvSpPr txBox="1"/>
      </xdr:nvSpPr>
      <xdr:spPr>
        <a:xfrm>
          <a:off x="14563725"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xdr:nvSpPr>
        <xdr:cNvPr id="442" name="テキスト ボックス 441"/>
        <xdr:cNvSpPr txBox="1"/>
      </xdr:nvSpPr>
      <xdr:spPr>
        <a:xfrm>
          <a:off x="1367790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xdr:nvSpPr>
        <xdr:cNvPr id="443" name="テキスト ボックス 442"/>
        <xdr:cNvSpPr txBox="1"/>
      </xdr:nvSpPr>
      <xdr:spPr>
        <a:xfrm>
          <a:off x="12782550" y="144113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fLocksText="0">
      <xdr:nvSpPr>
        <xdr:cNvPr id="444" name="楕円 443"/>
        <xdr:cNvSpPr/>
      </xdr:nvSpPr>
      <xdr:spPr>
        <a:xfrm>
          <a:off x="16459200" y="13163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82</xdr:col>
      <xdr:colOff>190500</xdr:colOff>
      <xdr:row>75</xdr:row>
      <xdr:rowOff>142875</xdr:rowOff>
    </xdr:from>
    <xdr:ext cx="762000" cy="257175"/>
    <xdr:sp>
      <xdr:nvSpPr>
        <xdr:cNvPr id="445" name="公債費以外該当値テキスト"/>
        <xdr:cNvSpPr txBox="1"/>
      </xdr:nvSpPr>
      <xdr:spPr>
        <a:xfrm>
          <a:off x="16592550" y="130016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68.4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fLocksText="0">
      <xdr:nvSpPr>
        <xdr:cNvPr id="446" name="楕円 445"/>
        <xdr:cNvSpPr/>
      </xdr:nvSpPr>
      <xdr:spPr>
        <a:xfrm>
          <a:off x="15621000" y="13077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76</xdr:col>
      <xdr:colOff>85725</xdr:colOff>
      <xdr:row>74</xdr:row>
      <xdr:rowOff>161925</xdr:rowOff>
    </xdr:from>
    <xdr:ext cx="733425" cy="257175"/>
    <xdr:sp>
      <xdr:nvSpPr>
        <xdr:cNvPr id="447" name="テキスト ボックス 446"/>
        <xdr:cNvSpPr txBox="1"/>
      </xdr:nvSpPr>
      <xdr:spPr>
        <a:xfrm>
          <a:off x="15287625" y="1284922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fLocksText="0">
      <xdr:nvSpPr>
        <xdr:cNvPr id="448" name="楕円 447"/>
        <xdr:cNvSpPr/>
      </xdr:nvSpPr>
      <xdr:spPr>
        <a:xfrm>
          <a:off x="14735175" y="13287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72</xdr:col>
      <xdr:colOff>0</xdr:colOff>
      <xdr:row>76</xdr:row>
      <xdr:rowOff>28575</xdr:rowOff>
    </xdr:from>
    <xdr:ext cx="762000" cy="257175"/>
    <xdr:sp>
      <xdr:nvSpPr>
        <xdr:cNvPr id="449" name="テキスト ボックス 448"/>
        <xdr:cNvSpPr txBox="1"/>
      </xdr:nvSpPr>
      <xdr:spPr>
        <a:xfrm>
          <a:off x="14401800" y="130587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160020</xdr:rowOff>
    </xdr:from>
    <xdr:to>
      <xdr:col>69</xdr:col>
      <xdr:colOff>142875</xdr:colOff>
      <xdr:row>78</xdr:row>
      <xdr:rowOff>90170</xdr:rowOff>
    </xdr:to>
    <xdr:sp fLocksText="0">
      <xdr:nvSpPr>
        <xdr:cNvPr id="450" name="楕円 449"/>
        <xdr:cNvSpPr/>
      </xdr:nvSpPr>
      <xdr:spPr>
        <a:xfrm>
          <a:off x="13839825" y="13363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67</xdr:col>
      <xdr:colOff>104775</xdr:colOff>
      <xdr:row>76</xdr:row>
      <xdr:rowOff>104775</xdr:rowOff>
    </xdr:from>
    <xdr:ext cx="762000" cy="257175"/>
    <xdr:sp>
      <xdr:nvSpPr>
        <xdr:cNvPr id="451" name="テキスト ボックス 450"/>
        <xdr:cNvSpPr txBox="1"/>
      </xdr:nvSpPr>
      <xdr:spPr>
        <a:xfrm>
          <a:off x="13506450" y="131349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fLocksText="0">
      <xdr:nvSpPr>
        <xdr:cNvPr id="452" name="楕円 451"/>
        <xdr:cNvSpPr/>
      </xdr:nvSpPr>
      <xdr:spPr>
        <a:xfrm>
          <a:off x="12954000" y="13163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63</xdr:col>
      <xdr:colOff>19050</xdr:colOff>
      <xdr:row>75</xdr:row>
      <xdr:rowOff>76200</xdr:rowOff>
    </xdr:from>
    <xdr:ext cx="762000" cy="257175"/>
    <xdr:sp>
      <xdr:nvSpPr>
        <xdr:cNvPr id="453" name="テキスト ボックス 452"/>
        <xdr:cNvSpPr txBox="1"/>
      </xdr:nvSpPr>
      <xdr:spPr>
        <a:xfrm>
          <a:off x="12620625" y="12934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68.5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0.17425</cdr:x>
      <cdr:y>0.02575</cdr:y>
    </cdr:from>
    <cdr:to>
      <cdr:x>0.98075</cdr:x>
      <cdr:y>0.11375</cdr:y>
    </cdr:to>
    <cdr:sp fLocksText="0">
      <cdr:nvSpPr>
        <cdr:cNvPr id="117761" name="Rectangle 1"/>
        <cdr:cNvSpPr>
          <a:spLocks noChangeArrowheads="1"/>
        </cdr:cNvSpPr>
      </cdr:nvSpPr>
      <cdr:spPr bwMode="auto">
        <a:xfrm>
          <a:off x="914400" y="66675"/>
          <a:ext cx="4257675" cy="257175"/>
        </a:xfrm>
        <a:prstGeom prst="rect"/>
        <a:solidFill>
          <a:srgbClr val="FFFFFF"/>
        </a:solidFill>
        <a:ln w="9525" algn="ctr">
          <a:solidFill>
            <a:srgbClr val="000000"/>
          </a:solidFill>
          <a:miter lim="800000"/>
        </a:ln>
        <a:effectLst xmlns:a="http://schemas.openxmlformats.org/drawingml/2006/main"/>
      </cdr:spPr>
      <cdr:txBody>
        <a:bodyPr lIns="27432" tIns="18288" rIns="27432" bIns="18288" vertOverflow="clip" wrap="square" anchor="ctr" upright="1"/>
        <a:lstStyle xmlns:a="http://schemas.openxmlformats.org/drawingml/2006/main"/>
        <a:p>
          <a:pPr algn="ctr" rtl="0">
            <a:defRPr sz="1000"/>
          </a:pPr>
          <a:r>
            <a:rPr altLang="en-US" lang="ja-JP" sz="1100" u="none" b="0" i="0" baseline="0">
              <a:solidFill>
                <a:srgbClr val="000000"/>
              </a:solidFill>
              <a:latin typeface="ＭＳ Ｐゴシック"/>
              <a:ea typeface="ＭＳ Ｐゴシック"/>
            </a:rPr>
            <a:t>人口</a:t>
          </a:r>
          <a:r>
            <a:rPr altLang="ja-JP" lang="en-US" sz="1100" u="none" b="0" i="0" baseline="0">
              <a:solidFill>
                <a:srgbClr val="000000"/>
              </a:solidFill>
              <a:latin typeface="ＭＳ Ｐゴシック"/>
              <a:ea typeface="ＭＳ Ｐゴシック"/>
            </a:rPr>
            <a:t>1</a:t>
          </a:r>
          <a:r>
            <a:rPr altLang="en-US" lang="ja-JP" sz="1100" u="none" b="0" i="0"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76200</xdr:colOff>
      <xdr:row>47</xdr:row>
      <xdr:rowOff>114300</xdr:rowOff>
    </xdr:from>
    <xdr:to>
      <xdr:col>34</xdr:col>
      <xdr:colOff>19050</xdr:colOff>
      <xdr:row>64</xdr:row>
      <xdr:rowOff>114300</xdr:rowOff>
    </xdr:to>
    <xdr:graphicFrame>
      <xdr:nvGraphicFramePr>
        <xdr:cNvPr id="2" name="グラフ3"/>
        <xdr:cNvGraphicFramePr/>
      </xdr:nvGraphicFramePr>
      <xdr:xfrm>
        <a:off x="1219200" y="9344025"/>
        <a:ext cx="5276850" cy="2914650"/>
      </xdr:xfrm>
      <a:graphic>
        <a:graphicData uri="http://schemas.openxmlformats.org/drawingml/2006/chart">
          <c:chart xmlns:c="http://schemas.openxmlformats.org/drawingml/2006/chart" r:id="rId1"/>
        </a:graphicData>
      </a:graphic>
    </xdr:graphicFrame>
    <xdr:clientData/>
  </xdr:twoCellAnchor>
  <xdr:twoCellAnchor>
    <xdr:from>
      <xdr:col>0</xdr:col>
      <xdr:colOff>0</xdr:colOff>
      <xdr:row>0</xdr:row>
      <xdr:rowOff>88900</xdr:rowOff>
    </xdr:from>
    <xdr:to>
      <xdr:col>40</xdr:col>
      <xdr:colOff>279400</xdr:colOff>
      <xdr:row>3</xdr:row>
      <xdr:rowOff>19050</xdr:rowOff>
    </xdr:to>
    <xdr:sp fLocksText="0">
      <xdr:nvSpPr>
        <xdr:cNvPr id="3" name="表題ボックス"/>
        <xdr:cNvSpPr/>
      </xdr:nvSpPr>
      <xdr:spPr bwMode="auto">
        <a:xfrm>
          <a:off x="0" y="85725"/>
          <a:ext cx="12315825" cy="4476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ctr" upright="1"/>
        <a:lstStyle/>
        <a:p>
          <a:pPr algn="l"/>
          <a:r>
            <a:rPr altLang="en-US" lang="ja-JP" sz="2500" b="1">
              <a:latin typeface="ＭＳ Ｐゴシック" panose="020B0600070205080204" pitchFamily="50" charset="-128"/>
              <a:ea typeface="ＭＳ Ｐゴシック" panose="020B0600070205080204" pitchFamily="50" charset="-128"/>
            </a:rPr>
            <a:t>（</a:t>
          </a:r>
          <a:r>
            <a:rPr altLang="ja-JP" lang="en-US" sz="2500" b="1">
              <a:latin typeface="ＭＳ Ｐゴシック" panose="020B0600070205080204" pitchFamily="50" charset="-128"/>
              <a:ea typeface="ＭＳ Ｐゴシック" panose="020B0600070205080204" pitchFamily="50" charset="-128"/>
            </a:rPr>
            <a:t>4</a:t>
          </a:r>
          <a:r>
            <a:rPr altLang="en-US" lang="ja-JP" sz="2500" b="1">
              <a:latin typeface="ＭＳ Ｐゴシック" panose="020B0600070205080204" pitchFamily="50" charset="-128"/>
              <a:ea typeface="ＭＳ Ｐゴシック" panose="020B0600070205080204" pitchFamily="50" charset="-128"/>
            </a:rPr>
            <a:t>）</a:t>
          </a:r>
          <a:r>
            <a:rPr altLang="ja-JP" lang="en-US" sz="2500" b="1">
              <a:latin typeface="ＭＳ Ｐゴシック" panose="020B0600070205080204" pitchFamily="50" charset="-128"/>
              <a:ea typeface="ＭＳ Ｐゴシック" panose="020B0600070205080204" pitchFamily="50" charset="-128"/>
            </a:rPr>
            <a:t>-2 </a:t>
          </a:r>
          <a:r>
            <a:rPr altLang="en-US" lang="ja-JP" sz="2500" b="1">
              <a:latin typeface="ＭＳ Ｐゴシック" panose="020B0600070205080204" pitchFamily="50" charset="-128"/>
              <a:ea typeface="ＭＳ Ｐゴシック" panose="020B0600070205080204" pitchFamily="50" charset="-128"/>
            </a:rPr>
            <a:t>市町村経常経費分析表</a:t>
          </a:r>
          <a:r>
            <a:rPr altLang="ja-JP" lang="en-US" sz="2500" b="1">
              <a:latin typeface="ＭＳ Ｐゴシック" panose="020B0600070205080204" pitchFamily="50" charset="-128"/>
              <a:ea typeface="ＭＳ Ｐゴシック" panose="020B0600070205080204" pitchFamily="50" charset="-128"/>
            </a:rPr>
            <a:t>(</a:t>
          </a:r>
          <a:r>
            <a:rPr altLang="en-US" lang="ja-JP" sz="2500" b="1">
              <a:latin typeface="ＭＳ Ｐゴシック" panose="020B0600070205080204" pitchFamily="50" charset="-128"/>
              <a:ea typeface="ＭＳ Ｐゴシック" panose="020B0600070205080204" pitchFamily="50" charset="-128"/>
            </a:rPr>
            <a:t>普通会計決算</a:t>
          </a:r>
          <a:r>
            <a:rPr altLang="ja-JP" lang="en-US" sz="2500" b="1">
              <a:latin typeface="ＭＳ Ｐゴシック" panose="020B0600070205080204" pitchFamily="50" charset="-128"/>
              <a:ea typeface="ＭＳ Ｐゴシック" panose="020B0600070205080204" pitchFamily="50" charset="-128"/>
            </a:rPr>
            <a:t>)</a:t>
          </a:r>
          <a:endParaRPr altLang="en-US" lang="ja-JP"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fLocksText="0">
      <xdr:nvSpPr>
        <xdr:cNvPr id="4" name="団体名称ボックス1"/>
        <xdr:cNvSpPr/>
      </xdr:nvSpPr>
      <xdr:spPr bwMode="auto">
        <a:xfrm>
          <a:off x="14030325" y="0"/>
          <a:ext cx="2981325" cy="38100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41</xdr:col>
      <xdr:colOff>708025</xdr:colOff>
      <xdr:row>0</xdr:row>
      <xdr:rowOff>12700</xdr:rowOff>
    </xdr:from>
    <xdr:to>
      <xdr:col>43</xdr:col>
      <xdr:colOff>1076325</xdr:colOff>
      <xdr:row>2</xdr:row>
      <xdr:rowOff>25400</xdr:rowOff>
    </xdr:to>
    <xdr:sp fLocksText="0">
      <xdr:nvSpPr>
        <xdr:cNvPr id="5" name="団体名称ボックス2"/>
        <xdr:cNvSpPr/>
      </xdr:nvSpPr>
      <xdr:spPr bwMode="auto">
        <a:xfrm>
          <a:off x="14039850" y="9525"/>
          <a:ext cx="2962275" cy="352425"/>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41</xdr:col>
      <xdr:colOff>720725</xdr:colOff>
      <xdr:row>0</xdr:row>
      <xdr:rowOff>31750</xdr:rowOff>
    </xdr:from>
    <xdr:to>
      <xdr:col>43</xdr:col>
      <xdr:colOff>1056639</xdr:colOff>
      <xdr:row>2</xdr:row>
      <xdr:rowOff>12700</xdr:rowOff>
    </xdr:to>
    <xdr:sp fLocksText="0">
      <xdr:nvSpPr>
        <xdr:cNvPr id="6" name="団体名称ボックス3"/>
        <xdr:cNvSpPr/>
      </xdr:nvSpPr>
      <xdr:spPr bwMode="auto">
        <a:xfrm>
          <a:off x="14058900" y="28575"/>
          <a:ext cx="2924175" cy="323850"/>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fLocksText="0">
      <xdr:nvSpPr>
        <xdr:cNvPr id="7" name="正方形/長方形 6"/>
        <xdr:cNvSpPr/>
      </xdr:nvSpPr>
      <xdr:spPr bwMode="auto">
        <a:xfrm>
          <a:off x="11811000" y="0"/>
          <a:ext cx="2028825" cy="38100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39</xdr:col>
      <xdr:colOff>1092200</xdr:colOff>
      <xdr:row>0</xdr:row>
      <xdr:rowOff>12700</xdr:rowOff>
    </xdr:from>
    <xdr:to>
      <xdr:col>41</xdr:col>
      <xdr:colOff>482600</xdr:colOff>
      <xdr:row>2</xdr:row>
      <xdr:rowOff>25400</xdr:rowOff>
    </xdr:to>
    <xdr:sp fLocksText="0">
      <xdr:nvSpPr>
        <xdr:cNvPr id="8" name="正方形/長方形 7"/>
        <xdr:cNvSpPr/>
      </xdr:nvSpPr>
      <xdr:spPr bwMode="auto">
        <a:xfrm>
          <a:off x="11839575" y="9525"/>
          <a:ext cx="1981200" cy="352425"/>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39</xdr:col>
      <xdr:colOff>1117600</xdr:colOff>
      <xdr:row>0</xdr:row>
      <xdr:rowOff>31750</xdr:rowOff>
    </xdr:from>
    <xdr:to>
      <xdr:col>41</xdr:col>
      <xdr:colOff>450850</xdr:colOff>
      <xdr:row>2</xdr:row>
      <xdr:rowOff>12700</xdr:rowOff>
    </xdr:to>
    <xdr:sp fLocksText="0">
      <xdr:nvSpPr>
        <xdr:cNvPr id="9" name="正方形/長方形 8"/>
        <xdr:cNvSpPr/>
      </xdr:nvSpPr>
      <xdr:spPr bwMode="auto">
        <a:xfrm>
          <a:off x="11858625" y="28575"/>
          <a:ext cx="1924050" cy="323850"/>
        </a:xfrm>
        <a:prstGeom prst="rect"/>
        <a:solidFill>
          <a:srgbClr val="FF0000"/>
        </a:solidFill>
        <a:ln w="317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250" b="1">
              <a:solidFill>
                <a:srgbClr val="FFFFFF"/>
              </a:solidFill>
              <a:latin typeface="ＭＳ ゴシック" panose="020B0609070205080204" pitchFamily="49" charset="-128"/>
              <a:ea typeface="ＭＳ ゴシック" panose="020B0609070205080204" pitchFamily="49" charset="-128"/>
            </a:rPr>
            <a:t>令和</a:t>
          </a:r>
          <a:r>
            <a:rPr altLang="ja-JP" lang="en-US" sz="1250" b="1">
              <a:solidFill>
                <a:srgbClr val="FFFFFF"/>
              </a:solidFill>
              <a:latin typeface="ＭＳ ゴシック" panose="020B0609070205080204" pitchFamily="49" charset="-128"/>
              <a:ea typeface="ＭＳ ゴシック" panose="020B0609070205080204" pitchFamily="49" charset="-128"/>
            </a:rPr>
            <a:t>4</a:t>
          </a:r>
          <a:r>
            <a:rPr altLang="en-US" lang="ja-JP"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fLocksText="0">
      <xdr:nvSpPr>
        <xdr:cNvPr id="10" name="角丸四角形 9"/>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lstStyle/>
        <a:p>
          <a:pPr algn="l"/>
          <a:endParaRPr altLang="en-US" lang="ja-JP" sz="1100"/>
        </a:p>
      </xdr:txBody>
    </xdr:sp>
    <xdr:clientData/>
  </xdr:twoCellAnchor>
  <xdr:twoCellAnchor>
    <xdr:from>
      <xdr:col>14</xdr:col>
      <xdr:colOff>63500</xdr:colOff>
      <xdr:row>63</xdr:row>
      <xdr:rowOff>66675</xdr:rowOff>
    </xdr:from>
    <xdr:to>
      <xdr:col>21</xdr:col>
      <xdr:colOff>0</xdr:colOff>
      <xdr:row>64</xdr:row>
      <xdr:rowOff>149225</xdr:rowOff>
    </xdr:to>
    <xdr:sp fLocksText="0">
      <xdr:nvSpPr>
        <xdr:cNvPr id="11" name="正方形/長方形 10"/>
        <xdr:cNvSpPr/>
      </xdr:nvSpPr>
      <xdr:spPr bwMode="auto">
        <a:xfrm>
          <a:off x="2733675" y="12039600"/>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xdr:nvCxnSpPr>
        <xdr:cNvPr id="12" name="直線コネクタ 11"/>
        <xdr:cNvCxnSpPr/>
      </xdr:nvCxnSpPr>
      <xdr:spPr bwMode="auto">
        <a:xfrm>
          <a:off x="2409825" y="12125325"/>
          <a:ext cx="295275" cy="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13</xdr:col>
      <xdr:colOff>38100</xdr:colOff>
      <xdr:row>63</xdr:row>
      <xdr:rowOff>104775</xdr:rowOff>
    </xdr:from>
    <xdr:to>
      <xdr:col>13</xdr:col>
      <xdr:colOff>139700</xdr:colOff>
      <xdr:row>64</xdr:row>
      <xdr:rowOff>34925</xdr:rowOff>
    </xdr:to>
    <xdr:sp fLocksText="0">
      <xdr:nvSpPr>
        <xdr:cNvPr id="13" name="楕円 12"/>
        <xdr:cNvSpPr/>
      </xdr:nvSpPr>
      <xdr:spPr bwMode="auto">
        <a:xfrm>
          <a:off x="2514600" y="12077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23</xdr:col>
      <xdr:colOff>101600</xdr:colOff>
      <xdr:row>63</xdr:row>
      <xdr:rowOff>104775</xdr:rowOff>
    </xdr:from>
    <xdr:to>
      <xdr:col>24</xdr:col>
      <xdr:colOff>12700</xdr:colOff>
      <xdr:row>64</xdr:row>
      <xdr:rowOff>34925</xdr:rowOff>
    </xdr:to>
    <xdr:sp fLocksText="0">
      <xdr:nvSpPr>
        <xdr:cNvPr id="14" name="フローチャート: 判断 13"/>
        <xdr:cNvSpPr/>
      </xdr:nvSpPr>
      <xdr:spPr bwMode="auto">
        <a:xfrm>
          <a:off x="4486275" y="120777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24</xdr:col>
      <xdr:colOff>139700</xdr:colOff>
      <xdr:row>63</xdr:row>
      <xdr:rowOff>66675</xdr:rowOff>
    </xdr:from>
    <xdr:to>
      <xdr:col>31</xdr:col>
      <xdr:colOff>76200</xdr:colOff>
      <xdr:row>64</xdr:row>
      <xdr:rowOff>149225</xdr:rowOff>
    </xdr:to>
    <xdr:sp fLocksText="0">
      <xdr:nvSpPr>
        <xdr:cNvPr id="15" name="正方形/長方形 14"/>
        <xdr:cNvSpPr/>
      </xdr:nvSpPr>
      <xdr:spPr bwMode="auto">
        <a:xfrm>
          <a:off x="4714875" y="12039600"/>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fLocksText="0">
      <xdr:nvSpPr>
        <xdr:cNvPr id="16" name="正方形/長方形 15"/>
        <xdr:cNvSpPr/>
      </xdr:nvSpPr>
      <xdr:spPr bwMode="auto">
        <a:xfrm>
          <a:off x="2162175" y="10763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100">
              <a:latin typeface="ＭＳ Ｐゴシック" panose="020B0600070205080204" pitchFamily="50" charset="-128"/>
              <a:ea typeface="ＭＳ Ｐゴシック" panose="020B0600070205080204" pitchFamily="50" charset="-128"/>
            </a:rPr>
            <a:t>人口</a:t>
          </a:r>
          <a:r>
            <a:rPr altLang="ja-JP" lang="en-US" sz="1100">
              <a:latin typeface="ＭＳ Ｐゴシック" panose="020B0600070205080204" pitchFamily="50" charset="-128"/>
              <a:ea typeface="ＭＳ Ｐゴシック" panose="020B0600070205080204" pitchFamily="50" charset="-128"/>
            </a:rPr>
            <a:t>1</a:t>
          </a:r>
          <a:r>
            <a:rPr altLang="en-US" lang="ja-JP"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fLocksText="0">
      <xdr:nvSpPr>
        <xdr:cNvPr id="17" name="角丸四角形 16"/>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lstStyle/>
        <a:p>
          <a:pPr algn="l"/>
          <a:endParaRPr altLang="en-US" lang="ja-JP" sz="1100"/>
        </a:p>
      </xdr:txBody>
    </xdr:sp>
    <xdr:clientData/>
  </xdr:twoCellAnchor>
  <xdr:twoCellAnchor>
    <xdr:from>
      <xdr:col>2</xdr:col>
      <xdr:colOff>76200</xdr:colOff>
      <xdr:row>6</xdr:row>
      <xdr:rowOff>117475</xdr:rowOff>
    </xdr:from>
    <xdr:to>
      <xdr:col>9</xdr:col>
      <xdr:colOff>12700</xdr:colOff>
      <xdr:row>8</xdr:row>
      <xdr:rowOff>28575</xdr:rowOff>
    </xdr:to>
    <xdr:sp fLocksText="0">
      <xdr:nvSpPr>
        <xdr:cNvPr id="18" name="正方形/長方形 17"/>
        <xdr:cNvSpPr/>
      </xdr:nvSpPr>
      <xdr:spPr bwMode="auto">
        <a:xfrm>
          <a:off x="457200" y="11906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fLocksText="0">
      <xdr:nvSpPr>
        <xdr:cNvPr id="19" name="正方形/長方形 18"/>
        <xdr:cNvSpPr/>
      </xdr:nvSpPr>
      <xdr:spPr bwMode="auto">
        <a:xfrm>
          <a:off x="457200" y="14573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fLocksText="0">
      <xdr:nvSpPr>
        <xdr:cNvPr id="20" name="正方形/長方形 19"/>
        <xdr:cNvSpPr/>
      </xdr:nvSpPr>
      <xdr:spPr bwMode="auto">
        <a:xfrm>
          <a:off x="457200" y="1762125"/>
          <a:ext cx="1266825" cy="638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xdr:nvCxnSpPr>
        <xdr:cNvPr id="21" name="直線コネクタ 20"/>
        <xdr:cNvCxnSpPr/>
      </xdr:nvCxnSpPr>
      <xdr:spPr bwMode="auto">
        <a:xfrm flipH="1">
          <a:off x="200025" y="1257300"/>
          <a:ext cx="171450" cy="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1</xdr:col>
      <xdr:colOff>92075</xdr:colOff>
      <xdr:row>9</xdr:row>
      <xdr:rowOff>123825</xdr:rowOff>
    </xdr:from>
    <xdr:to>
      <xdr:col>1</xdr:col>
      <xdr:colOff>92075</xdr:colOff>
      <xdr:row>10</xdr:row>
      <xdr:rowOff>92075</xdr:rowOff>
    </xdr:to>
    <xdr:cxnSp>
      <xdr:nvCxnSpPr>
        <xdr:cNvPr id="22" name="直線コネクタ 21"/>
        <xdr:cNvCxnSpPr/>
      </xdr:nvCxnSpPr>
      <xdr:spPr bwMode="auto">
        <a:xfrm>
          <a:off x="285750" y="1714500"/>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1</xdr:col>
      <xdr:colOff>6350</xdr:colOff>
      <xdr:row>9</xdr:row>
      <xdr:rowOff>123825</xdr:rowOff>
    </xdr:from>
    <xdr:to>
      <xdr:col>1</xdr:col>
      <xdr:colOff>177800</xdr:colOff>
      <xdr:row>9</xdr:row>
      <xdr:rowOff>123825</xdr:rowOff>
    </xdr:to>
    <xdr:cxnSp>
      <xdr:nvCxnSpPr>
        <xdr:cNvPr id="23" name="直線コネクタ 22"/>
        <xdr:cNvCxnSpPr/>
      </xdr:nvCxnSpPr>
      <xdr:spPr bwMode="auto">
        <a:xfrm flipH="1">
          <a:off x="200025" y="17145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1</xdr:col>
      <xdr:colOff>92075</xdr:colOff>
      <xdr:row>11</xdr:row>
      <xdr:rowOff>19050</xdr:rowOff>
    </xdr:from>
    <xdr:to>
      <xdr:col>1</xdr:col>
      <xdr:colOff>92075</xdr:colOff>
      <xdr:row>11</xdr:row>
      <xdr:rowOff>158750</xdr:rowOff>
    </xdr:to>
    <xdr:cxnSp>
      <xdr:nvCxnSpPr>
        <xdr:cNvPr id="24" name="直線コネクタ 23"/>
        <xdr:cNvCxnSpPr/>
      </xdr:nvCxnSpPr>
      <xdr:spPr bwMode="auto">
        <a:xfrm flipV="1">
          <a:off x="285750" y="1952625"/>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1</xdr:col>
      <xdr:colOff>6350</xdr:colOff>
      <xdr:row>11</xdr:row>
      <xdr:rowOff>161925</xdr:rowOff>
    </xdr:from>
    <xdr:to>
      <xdr:col>1</xdr:col>
      <xdr:colOff>177800</xdr:colOff>
      <xdr:row>11</xdr:row>
      <xdr:rowOff>161925</xdr:rowOff>
    </xdr:to>
    <xdr:cxnSp>
      <xdr:nvCxnSpPr>
        <xdr:cNvPr id="25" name="直線コネクタ 24"/>
        <xdr:cNvCxnSpPr/>
      </xdr:nvCxnSpPr>
      <xdr:spPr bwMode="auto">
        <a:xfrm flipH="1">
          <a:off x="200025" y="20955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1</xdr:col>
      <xdr:colOff>41275</xdr:colOff>
      <xdr:row>6</xdr:row>
      <xdr:rowOff>130175</xdr:rowOff>
    </xdr:from>
    <xdr:to>
      <xdr:col>1</xdr:col>
      <xdr:colOff>142875</xdr:colOff>
      <xdr:row>7</xdr:row>
      <xdr:rowOff>60325</xdr:rowOff>
    </xdr:to>
    <xdr:sp fLocksText="0">
      <xdr:nvSpPr>
        <xdr:cNvPr id="26" name="楕円 25"/>
        <xdr:cNvSpPr/>
      </xdr:nvSpPr>
      <xdr:spPr bwMode="auto">
        <a:xfrm>
          <a:off x="228600" y="12096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41275</xdr:colOff>
      <xdr:row>8</xdr:row>
      <xdr:rowOff>53975</xdr:rowOff>
    </xdr:from>
    <xdr:to>
      <xdr:col>1</xdr:col>
      <xdr:colOff>142875</xdr:colOff>
      <xdr:row>8</xdr:row>
      <xdr:rowOff>155575</xdr:rowOff>
    </xdr:to>
    <xdr:sp fLocksText="0">
      <xdr:nvSpPr>
        <xdr:cNvPr id="27" name="フローチャート: 判断 26"/>
        <xdr:cNvSpPr/>
      </xdr:nvSpPr>
      <xdr:spPr bwMode="auto">
        <a:xfrm>
          <a:off x="228600" y="14763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11</xdr:col>
      <xdr:colOff>63500</xdr:colOff>
      <xdr:row>9</xdr:row>
      <xdr:rowOff>60325</xdr:rowOff>
    </xdr:from>
    <xdr:to>
      <xdr:col>33</xdr:col>
      <xdr:colOff>114300</xdr:colOff>
      <xdr:row>22</xdr:row>
      <xdr:rowOff>117475</xdr:rowOff>
    </xdr:to>
    <xdr:sp fLocksText="0">
      <xdr:nvSpPr>
        <xdr:cNvPr id="28" name="正方形/長方形 27"/>
        <xdr:cNvSpPr/>
      </xdr:nvSpPr>
      <xdr:spPr bwMode="auto">
        <a:xfrm>
          <a:off x="2162175" y="1647825"/>
          <a:ext cx="4238625" cy="2286000"/>
        </a:xfrm>
        <a:prstGeom prst="rect"/>
        <a:solidFill>
          <a:srgbClr val="E6FFD5"/>
        </a:solidFill>
        <a:ln w="9525" cap="flat" cmpd="sng" algn="ctr">
          <a:noFill/>
          <a:prstDash val="solid"/>
          <a:round/>
          <a:headEnd type="none" len="med" w="med"/>
          <a:tailEnd type="none" len="med" w="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endParaRPr altLang="en-US" lang="ja-JP" sz="1100"/>
        </a:p>
      </xdr:txBody>
    </xdr:sp>
    <xdr:clientData/>
  </xdr:twoCellAnchor>
  <xdr:oneCellAnchor>
    <xdr:from>
      <xdr:col>8</xdr:col>
      <xdr:colOff>152400</xdr:colOff>
      <xdr:row>7</xdr:row>
      <xdr:rowOff>19050</xdr:rowOff>
    </xdr:from>
    <xdr:ext cx="409575" cy="276225"/>
    <xdr:sp>
      <xdr:nvSpPr>
        <xdr:cNvPr id="29" name="テキスト ボックス 28"/>
        <xdr:cNvSpPr txBox="1"/>
      </xdr:nvSpPr>
      <xdr:spPr>
        <a:xfrm>
          <a:off x="1676400" y="1266825"/>
          <a:ext cx="409575" cy="27622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1100">
              <a:latin typeface="ＭＳ Ｐゴシック" panose="020B0600070205080204" pitchFamily="50" charset="-128"/>
              <a:ea typeface="ＭＳ Ｐゴシック" panose="020B0600070205080204" pitchFamily="50" charset="-128"/>
            </a:rPr>
            <a:t>(</a:t>
          </a:r>
          <a:r>
            <a:rPr altLang="en-US" lang="ja-JP" sz="1100">
              <a:latin typeface="ＭＳ Ｐゴシック" panose="020B0600070205080204" pitchFamily="50" charset="-128"/>
              <a:ea typeface="ＭＳ Ｐゴシック" panose="020B0600070205080204" pitchFamily="50" charset="-128"/>
            </a:rPr>
            <a:t>円</a:t>
          </a:r>
          <a:r>
            <a:rPr altLang="ja-JP" lang="en-US" sz="1100">
              <a:latin typeface="ＭＳ Ｐゴシック" panose="020B0600070205080204" pitchFamily="50" charset="-128"/>
              <a:ea typeface="ＭＳ Ｐゴシック" panose="020B0600070205080204" pitchFamily="50" charset="-128"/>
            </a:rPr>
            <a:t>)</a:t>
          </a:r>
          <a:endParaRPr altLang="en-US" lang="ja-JP"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xdr:nvCxnSpPr>
        <xdr:cNvPr id="30" name="直線コネクタ 29"/>
        <xdr:cNvCxnSpPr/>
      </xdr:nvCxnSpPr>
      <xdr:spPr bwMode="auto">
        <a:xfrm>
          <a:off x="2162175" y="3933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21</xdr:row>
      <xdr:rowOff>142875</xdr:rowOff>
    </xdr:from>
    <xdr:ext cx="762000" cy="257175"/>
    <xdr:sp>
      <xdr:nvSpPr>
        <xdr:cNvPr id="31" name="テキスト ボックス 30"/>
        <xdr:cNvSpPr txBox="1"/>
      </xdr:nvSpPr>
      <xdr:spPr>
        <a:xfrm>
          <a:off x="1381125" y="3790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xdr:nvCxnSpPr>
        <xdr:cNvPr id="32" name="直線コネクタ 31"/>
        <xdr:cNvCxnSpPr/>
      </xdr:nvCxnSpPr>
      <xdr:spPr bwMode="auto">
        <a:xfrm>
          <a:off x="2162175" y="3552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19</xdr:row>
      <xdr:rowOff>104775</xdr:rowOff>
    </xdr:from>
    <xdr:ext cx="762000" cy="257175"/>
    <xdr:sp>
      <xdr:nvSpPr>
        <xdr:cNvPr id="33" name="テキスト ボックス 32"/>
        <xdr:cNvSpPr txBox="1"/>
      </xdr:nvSpPr>
      <xdr:spPr>
        <a:xfrm>
          <a:off x="1381125" y="3409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xdr:nvCxnSpPr>
        <xdr:cNvPr id="34" name="直線コネクタ 33"/>
        <xdr:cNvCxnSpPr/>
      </xdr:nvCxnSpPr>
      <xdr:spPr bwMode="auto">
        <a:xfrm>
          <a:off x="2162175" y="3171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17</xdr:row>
      <xdr:rowOff>66675</xdr:rowOff>
    </xdr:from>
    <xdr:ext cx="762000" cy="257175"/>
    <xdr:sp>
      <xdr:nvSpPr>
        <xdr:cNvPr id="35" name="テキスト ボックス 34"/>
        <xdr:cNvSpPr txBox="1"/>
      </xdr:nvSpPr>
      <xdr:spPr>
        <a:xfrm>
          <a:off x="1381125" y="3028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xdr:nvCxnSpPr>
        <xdr:cNvPr id="36" name="直線コネクタ 35"/>
        <xdr:cNvCxnSpPr/>
      </xdr:nvCxnSpPr>
      <xdr:spPr bwMode="auto">
        <a:xfrm>
          <a:off x="2162175" y="2790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15</xdr:row>
      <xdr:rowOff>28575</xdr:rowOff>
    </xdr:from>
    <xdr:ext cx="762000" cy="257175"/>
    <xdr:sp>
      <xdr:nvSpPr>
        <xdr:cNvPr id="37" name="テキスト ボックス 36"/>
        <xdr:cNvSpPr txBox="1"/>
      </xdr:nvSpPr>
      <xdr:spPr>
        <a:xfrm>
          <a:off x="1381125" y="2647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xdr:nvCxnSpPr>
        <xdr:cNvPr id="38" name="直線コネクタ 37"/>
        <xdr:cNvCxnSpPr/>
      </xdr:nvCxnSpPr>
      <xdr:spPr bwMode="auto">
        <a:xfrm>
          <a:off x="2162175" y="2409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12</xdr:row>
      <xdr:rowOff>161925</xdr:rowOff>
    </xdr:from>
    <xdr:ext cx="762000" cy="257175"/>
    <xdr:sp>
      <xdr:nvSpPr>
        <xdr:cNvPr id="39" name="テキスト ボックス 38"/>
        <xdr:cNvSpPr txBox="1"/>
      </xdr:nvSpPr>
      <xdr:spPr>
        <a:xfrm>
          <a:off x="1381125" y="2266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xdr:nvCxnSpPr>
        <xdr:cNvPr id="40" name="直線コネクタ 39"/>
        <xdr:cNvCxnSpPr/>
      </xdr:nvCxnSpPr>
      <xdr:spPr bwMode="auto">
        <a:xfrm>
          <a:off x="2162175" y="2028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10</xdr:row>
      <xdr:rowOff>123825</xdr:rowOff>
    </xdr:from>
    <xdr:ext cx="762000" cy="257175"/>
    <xdr:sp>
      <xdr:nvSpPr>
        <xdr:cNvPr id="41" name="テキスト ボックス 40"/>
        <xdr:cNvSpPr txBox="1"/>
      </xdr:nvSpPr>
      <xdr:spPr>
        <a:xfrm>
          <a:off x="1381125" y="1885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xdr:nvCxnSpPr>
        <xdr:cNvPr id="42" name="直線コネクタ 41"/>
        <xdr:cNvCxnSpPr/>
      </xdr:nvCxnSpPr>
      <xdr:spPr bwMode="auto">
        <a:xfrm>
          <a:off x="2162175" y="16478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8</xdr:row>
      <xdr:rowOff>85725</xdr:rowOff>
    </xdr:from>
    <xdr:ext cx="762000" cy="257175"/>
    <xdr:sp>
      <xdr:nvSpPr>
        <xdr:cNvPr id="43" name="テキスト ボックス 42"/>
        <xdr:cNvSpPr txBox="1"/>
      </xdr:nvSpPr>
      <xdr:spPr>
        <a:xfrm>
          <a:off x="1381125" y="15049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fLocksText="0">
      <xdr:nvSpPr>
        <xdr:cNvPr id="44" name="人口1人当たり決算額の推移グラフ枠130"/>
        <xdr:cNvSpPr/>
      </xdr:nvSpPr>
      <xdr:spPr bwMode="auto">
        <a:xfrm>
          <a:off x="2162175" y="1647825"/>
          <a:ext cx="4238625" cy="2286000"/>
        </a:xfrm>
        <a:prstGeom prst="rect"/>
        <a:noFill/>
        <a:ln w="19050" cap="flat" cmpd="sng" algn="ctr">
          <a:solidFill>
            <a:srgbClr val="000000"/>
          </a:solid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Lst>
      </xdr:spPr>
      <xdr:txBody>
        <a:bodyPr lIns="18288" tIns="0" rIns="0" bIns="0" vertOverflow="clip" horzOverflow="clip" wrap="square" anchor="t" upright="1"/>
        <a:lstStyle/>
        <a:p>
          <a:pPr algn="l"/>
          <a:endParaRPr altLang="en-US" lang="ja-JP" sz="1100"/>
        </a:p>
      </xdr:txBody>
    </xdr:sp>
    <xdr:clientData/>
  </xdr:twoCellAnchor>
  <xdr:twoCellAnchor>
    <xdr:from>
      <xdr:col>29</xdr:col>
      <xdr:colOff>127000</xdr:colOff>
      <xdr:row>11</xdr:row>
      <xdr:rowOff>64432</xdr:rowOff>
    </xdr:from>
    <xdr:to>
      <xdr:col>29</xdr:col>
      <xdr:colOff>127000</xdr:colOff>
      <xdr:row>18</xdr:row>
      <xdr:rowOff>147734</xdr:rowOff>
    </xdr:to>
    <xdr:cxnSp>
      <xdr:nvCxnSpPr>
        <xdr:cNvPr id="45" name="直線コネクタ 44"/>
        <xdr:cNvCxnSpPr/>
      </xdr:nvCxnSpPr>
      <xdr:spPr bwMode="auto">
        <a:xfrm flipV="1">
          <a:off x="5648325" y="2000250"/>
          <a:ext cx="0" cy="1285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oneCellAnchor>
    <xdr:from>
      <xdr:col>30</xdr:col>
      <xdr:colOff>19050</xdr:colOff>
      <xdr:row>18</xdr:row>
      <xdr:rowOff>123825</xdr:rowOff>
    </xdr:from>
    <xdr:ext cx="762000" cy="257175"/>
    <xdr:sp>
      <xdr:nvSpPr>
        <xdr:cNvPr id="46" name="人口1人当たり決算額の推移最小値テキスト130"/>
        <xdr:cNvSpPr txBox="1"/>
      </xdr:nvSpPr>
      <xdr:spPr>
        <a:xfrm>
          <a:off x="5734050" y="3257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86,029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xdr:nvCxnSpPr>
        <xdr:cNvPr id="47" name="直線コネクタ 46"/>
        <xdr:cNvCxnSpPr/>
      </xdr:nvCxnSpPr>
      <xdr:spPr bwMode="auto">
        <a:xfrm>
          <a:off x="5562600" y="3286125"/>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oneCellAnchor>
    <xdr:from>
      <xdr:col>30</xdr:col>
      <xdr:colOff>19050</xdr:colOff>
      <xdr:row>9</xdr:row>
      <xdr:rowOff>152400</xdr:rowOff>
    </xdr:from>
    <xdr:ext cx="762000" cy="257175"/>
    <xdr:sp>
      <xdr:nvSpPr>
        <xdr:cNvPr id="48" name="人口1人当たり決算額の推移最大値テキスト130"/>
        <xdr:cNvSpPr txBox="1"/>
      </xdr:nvSpPr>
      <xdr:spPr>
        <a:xfrm>
          <a:off x="5734050" y="1743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254,461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xdr:nvCxnSpPr>
        <xdr:cNvPr id="49" name="直線コネクタ 48"/>
        <xdr:cNvCxnSpPr/>
      </xdr:nvCxnSpPr>
      <xdr:spPr bwMode="auto">
        <a:xfrm>
          <a:off x="5562600" y="2000250"/>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twoCellAnchor>
    <xdr:from>
      <xdr:col>26</xdr:col>
      <xdr:colOff>50800</xdr:colOff>
      <xdr:row>17</xdr:row>
      <xdr:rowOff>74491</xdr:rowOff>
    </xdr:from>
    <xdr:to>
      <xdr:col>29</xdr:col>
      <xdr:colOff>127000</xdr:colOff>
      <xdr:row>17</xdr:row>
      <xdr:rowOff>124722</xdr:rowOff>
    </xdr:to>
    <xdr:cxnSp>
      <xdr:nvCxnSpPr>
        <xdr:cNvPr id="50" name="直線コネクタ 49"/>
        <xdr:cNvCxnSpPr/>
      </xdr:nvCxnSpPr>
      <xdr:spPr bwMode="auto">
        <a:xfrm>
          <a:off x="5000625" y="3038475"/>
          <a:ext cx="647700" cy="47625"/>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oneCellAnchor>
    <xdr:from>
      <xdr:col>30</xdr:col>
      <xdr:colOff>19050</xdr:colOff>
      <xdr:row>14</xdr:row>
      <xdr:rowOff>85725</xdr:rowOff>
    </xdr:from>
    <xdr:ext cx="762000" cy="257175"/>
    <xdr:sp>
      <xdr:nvSpPr>
        <xdr:cNvPr id="51" name="人口1人当たり決算額の推移平均値テキスト130"/>
        <xdr:cNvSpPr txBox="1"/>
      </xdr:nvSpPr>
      <xdr:spPr>
        <a:xfrm>
          <a:off x="5734050" y="25336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156,916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fLocksText="0">
      <xdr:nvSpPr>
        <xdr:cNvPr id="52" name="フローチャート: 判断 51"/>
        <xdr:cNvSpPr/>
      </xdr:nvSpPr>
      <xdr:spPr bwMode="auto">
        <a:xfrm>
          <a:off x="5600700" y="26860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22</xdr:col>
      <xdr:colOff>114300</xdr:colOff>
      <xdr:row>17</xdr:row>
      <xdr:rowOff>74491</xdr:rowOff>
    </xdr:from>
    <xdr:to>
      <xdr:col>26</xdr:col>
      <xdr:colOff>50800</xdr:colOff>
      <xdr:row>17</xdr:row>
      <xdr:rowOff>106617</xdr:rowOff>
    </xdr:to>
    <xdr:cxnSp>
      <xdr:nvCxnSpPr>
        <xdr:cNvPr id="53" name="直線コネクタ 52"/>
        <xdr:cNvCxnSpPr/>
      </xdr:nvCxnSpPr>
      <xdr:spPr bwMode="auto">
        <a:xfrm flipV="1">
          <a:off x="4305300" y="3038475"/>
          <a:ext cx="695325" cy="28575"/>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26</xdr:col>
      <xdr:colOff>0</xdr:colOff>
      <xdr:row>15</xdr:row>
      <xdr:rowOff>88773</xdr:rowOff>
    </xdr:from>
    <xdr:to>
      <xdr:col>26</xdr:col>
      <xdr:colOff>101600</xdr:colOff>
      <xdr:row>16</xdr:row>
      <xdr:rowOff>18923</xdr:rowOff>
    </xdr:to>
    <xdr:sp fLocksText="0">
      <xdr:nvSpPr>
        <xdr:cNvPr id="54" name="フローチャート: 判断 53"/>
        <xdr:cNvSpPr/>
      </xdr:nvSpPr>
      <xdr:spPr bwMode="auto">
        <a:xfrm>
          <a:off x="4953000" y="27051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24</xdr:col>
      <xdr:colOff>47625</xdr:colOff>
      <xdr:row>14</xdr:row>
      <xdr:rowOff>28575</xdr:rowOff>
    </xdr:from>
    <xdr:ext cx="733425" cy="257175"/>
    <xdr:sp>
      <xdr:nvSpPr>
        <xdr:cNvPr id="55" name="テキスト ボックス 54"/>
        <xdr:cNvSpPr txBox="1"/>
      </xdr:nvSpPr>
      <xdr:spPr>
        <a:xfrm>
          <a:off x="4619625" y="24765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154,600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20320</xdr:rowOff>
    </xdr:from>
    <xdr:to>
      <xdr:col>22</xdr:col>
      <xdr:colOff>114300</xdr:colOff>
      <xdr:row>17</xdr:row>
      <xdr:rowOff>106617</xdr:rowOff>
    </xdr:to>
    <xdr:cxnSp>
      <xdr:nvCxnSpPr>
        <xdr:cNvPr id="56" name="直線コネクタ 55"/>
        <xdr:cNvCxnSpPr/>
      </xdr:nvCxnSpPr>
      <xdr:spPr bwMode="auto">
        <a:xfrm>
          <a:off x="3609975" y="2981325"/>
          <a:ext cx="695325" cy="85725"/>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22</xdr:col>
      <xdr:colOff>63500</xdr:colOff>
      <xdr:row>15</xdr:row>
      <xdr:rowOff>127147</xdr:rowOff>
    </xdr:from>
    <xdr:to>
      <xdr:col>22</xdr:col>
      <xdr:colOff>165100</xdr:colOff>
      <xdr:row>16</xdr:row>
      <xdr:rowOff>57297</xdr:rowOff>
    </xdr:to>
    <xdr:sp fLocksText="0">
      <xdr:nvSpPr>
        <xdr:cNvPr id="57" name="フローチャート: 判断 56"/>
        <xdr:cNvSpPr/>
      </xdr:nvSpPr>
      <xdr:spPr bwMode="auto">
        <a:xfrm>
          <a:off x="4257675" y="27432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20</xdr:col>
      <xdr:colOff>114300</xdr:colOff>
      <xdr:row>14</xdr:row>
      <xdr:rowOff>66675</xdr:rowOff>
    </xdr:from>
    <xdr:ext cx="762000" cy="257175"/>
    <xdr:sp>
      <xdr:nvSpPr>
        <xdr:cNvPr id="58" name="テキスト ボックス 57"/>
        <xdr:cNvSpPr txBox="1"/>
      </xdr:nvSpPr>
      <xdr:spPr>
        <a:xfrm>
          <a:off x="3924300" y="2514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149,564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20320</xdr:rowOff>
    </xdr:from>
    <xdr:to>
      <xdr:col>18</xdr:col>
      <xdr:colOff>177800</xdr:colOff>
      <xdr:row>17</xdr:row>
      <xdr:rowOff>155781</xdr:rowOff>
    </xdr:to>
    <xdr:cxnSp>
      <xdr:nvCxnSpPr>
        <xdr:cNvPr id="59" name="直線コネクタ 58"/>
        <xdr:cNvCxnSpPr/>
      </xdr:nvCxnSpPr>
      <xdr:spPr bwMode="auto">
        <a:xfrm flipV="1">
          <a:off x="2905125" y="2981325"/>
          <a:ext cx="695325" cy="13335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18</xdr:col>
      <xdr:colOff>127000</xdr:colOff>
      <xdr:row>15</xdr:row>
      <xdr:rowOff>121539</xdr:rowOff>
    </xdr:from>
    <xdr:to>
      <xdr:col>19</xdr:col>
      <xdr:colOff>38100</xdr:colOff>
      <xdr:row>16</xdr:row>
      <xdr:rowOff>51689</xdr:rowOff>
    </xdr:to>
    <xdr:sp fLocksText="0">
      <xdr:nvSpPr>
        <xdr:cNvPr id="60" name="フローチャート: 判断 59"/>
        <xdr:cNvSpPr/>
      </xdr:nvSpPr>
      <xdr:spPr bwMode="auto">
        <a:xfrm>
          <a:off x="3552825" y="27432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16</xdr:col>
      <xdr:colOff>171450</xdr:colOff>
      <xdr:row>14</xdr:row>
      <xdr:rowOff>57150</xdr:rowOff>
    </xdr:from>
    <xdr:ext cx="762000" cy="257175"/>
    <xdr:sp>
      <xdr:nvSpPr>
        <xdr:cNvPr id="61" name="テキスト ボックス 60"/>
        <xdr:cNvSpPr txBox="1"/>
      </xdr:nvSpPr>
      <xdr:spPr>
        <a:xfrm>
          <a:off x="3219450" y="2505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150,300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fLocksText="0">
      <xdr:nvSpPr>
        <xdr:cNvPr id="62" name="フローチャート: 判断 61"/>
        <xdr:cNvSpPr/>
      </xdr:nvSpPr>
      <xdr:spPr bwMode="auto">
        <a:xfrm>
          <a:off x="2857500" y="27717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13</xdr:col>
      <xdr:colOff>47625</xdr:colOff>
      <xdr:row>14</xdr:row>
      <xdr:rowOff>95250</xdr:rowOff>
    </xdr:from>
    <xdr:ext cx="762000" cy="257175"/>
    <xdr:sp>
      <xdr:nvSpPr>
        <xdr:cNvPr id="63" name="テキスト ボックス 62"/>
        <xdr:cNvSpPr txBox="1"/>
      </xdr:nvSpPr>
      <xdr:spPr>
        <a:xfrm>
          <a:off x="2524125" y="2543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146,494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xdr:nvSpPr>
        <xdr:cNvPr id="64" name="テキスト ボックス 63"/>
        <xdr:cNvSpPr txBox="1"/>
      </xdr:nvSpPr>
      <xdr:spPr>
        <a:xfrm>
          <a:off x="546735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xdr:nvSpPr>
        <xdr:cNvPr id="65" name="テキスト ボックス 64"/>
        <xdr:cNvSpPr txBox="1"/>
      </xdr:nvSpPr>
      <xdr:spPr>
        <a:xfrm>
          <a:off x="481965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xdr:nvSpPr>
        <xdr:cNvPr id="66" name="テキスト ボックス 65"/>
        <xdr:cNvSpPr txBox="1"/>
      </xdr:nvSpPr>
      <xdr:spPr>
        <a:xfrm>
          <a:off x="4124325"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xdr:nvSpPr>
        <xdr:cNvPr id="67" name="テキスト ボックス 66"/>
        <xdr:cNvSpPr txBox="1"/>
      </xdr:nvSpPr>
      <xdr:spPr>
        <a:xfrm>
          <a:off x="342900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xdr:nvSpPr>
        <xdr:cNvPr id="68" name="テキスト ボックス 67"/>
        <xdr:cNvSpPr txBox="1"/>
      </xdr:nvSpPr>
      <xdr:spPr>
        <a:xfrm>
          <a:off x="2724150" y="39624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73922</xdr:rowOff>
    </xdr:from>
    <xdr:to>
      <xdr:col>29</xdr:col>
      <xdr:colOff>177800</xdr:colOff>
      <xdr:row>18</xdr:row>
      <xdr:rowOff>4072</xdr:rowOff>
    </xdr:to>
    <xdr:sp fLocksText="0">
      <xdr:nvSpPr>
        <xdr:cNvPr id="69" name="楕円 68"/>
        <xdr:cNvSpPr/>
      </xdr:nvSpPr>
      <xdr:spPr bwMode="auto">
        <a:xfrm>
          <a:off x="5600700" y="30384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30</xdr:col>
      <xdr:colOff>19050</xdr:colOff>
      <xdr:row>17</xdr:row>
      <xdr:rowOff>47625</xdr:rowOff>
    </xdr:from>
    <xdr:ext cx="762000" cy="257175"/>
    <xdr:sp>
      <xdr:nvSpPr>
        <xdr:cNvPr id="70" name="人口1人当たり決算額の推移該当値テキスト130"/>
        <xdr:cNvSpPr txBox="1"/>
      </xdr:nvSpPr>
      <xdr:spPr>
        <a:xfrm>
          <a:off x="5734050" y="3009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111,549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23691</xdr:rowOff>
    </xdr:from>
    <xdr:to>
      <xdr:col>26</xdr:col>
      <xdr:colOff>101600</xdr:colOff>
      <xdr:row>17</xdr:row>
      <xdr:rowOff>125291</xdr:rowOff>
    </xdr:to>
    <xdr:sp fLocksText="0">
      <xdr:nvSpPr>
        <xdr:cNvPr id="71" name="楕円 70"/>
        <xdr:cNvSpPr/>
      </xdr:nvSpPr>
      <xdr:spPr bwMode="auto">
        <a:xfrm>
          <a:off x="4953000" y="29813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24</xdr:col>
      <xdr:colOff>47625</xdr:colOff>
      <xdr:row>17</xdr:row>
      <xdr:rowOff>114300</xdr:rowOff>
    </xdr:from>
    <xdr:ext cx="733425" cy="257175"/>
    <xdr:sp>
      <xdr:nvSpPr>
        <xdr:cNvPr id="72" name="テキスト ボックス 71"/>
        <xdr:cNvSpPr txBox="1"/>
      </xdr:nvSpPr>
      <xdr:spPr>
        <a:xfrm>
          <a:off x="4619625" y="30765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118,141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55817</xdr:rowOff>
    </xdr:from>
    <xdr:to>
      <xdr:col>22</xdr:col>
      <xdr:colOff>165100</xdr:colOff>
      <xdr:row>17</xdr:row>
      <xdr:rowOff>157417</xdr:rowOff>
    </xdr:to>
    <xdr:sp fLocksText="0">
      <xdr:nvSpPr>
        <xdr:cNvPr id="73" name="楕円 72"/>
        <xdr:cNvSpPr/>
      </xdr:nvSpPr>
      <xdr:spPr bwMode="auto">
        <a:xfrm>
          <a:off x="4257675" y="30194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20</xdr:col>
      <xdr:colOff>114300</xdr:colOff>
      <xdr:row>17</xdr:row>
      <xdr:rowOff>142875</xdr:rowOff>
    </xdr:from>
    <xdr:ext cx="762000" cy="257175"/>
    <xdr:sp>
      <xdr:nvSpPr>
        <xdr:cNvPr id="74" name="テキスト ボックス 73"/>
        <xdr:cNvSpPr txBox="1"/>
      </xdr:nvSpPr>
      <xdr:spPr>
        <a:xfrm>
          <a:off x="3924300" y="31051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113,925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140970</xdr:rowOff>
    </xdr:from>
    <xdr:to>
      <xdr:col>19</xdr:col>
      <xdr:colOff>38100</xdr:colOff>
      <xdr:row>17</xdr:row>
      <xdr:rowOff>71120</xdr:rowOff>
    </xdr:to>
    <xdr:sp fLocksText="0">
      <xdr:nvSpPr>
        <xdr:cNvPr id="75" name="楕円 74"/>
        <xdr:cNvSpPr/>
      </xdr:nvSpPr>
      <xdr:spPr bwMode="auto">
        <a:xfrm>
          <a:off x="3552825" y="2933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16</xdr:col>
      <xdr:colOff>171450</xdr:colOff>
      <xdr:row>17</xdr:row>
      <xdr:rowOff>57150</xdr:rowOff>
    </xdr:from>
    <xdr:ext cx="762000" cy="257175"/>
    <xdr:sp>
      <xdr:nvSpPr>
        <xdr:cNvPr id="76" name="テキスト ボックス 75"/>
        <xdr:cNvSpPr txBox="1"/>
      </xdr:nvSpPr>
      <xdr:spPr>
        <a:xfrm>
          <a:off x="3219450" y="3019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125,250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104981</xdr:rowOff>
    </xdr:from>
    <xdr:to>
      <xdr:col>15</xdr:col>
      <xdr:colOff>101600</xdr:colOff>
      <xdr:row>18</xdr:row>
      <xdr:rowOff>35131</xdr:rowOff>
    </xdr:to>
    <xdr:sp fLocksText="0">
      <xdr:nvSpPr>
        <xdr:cNvPr id="77" name="楕円 76"/>
        <xdr:cNvSpPr/>
      </xdr:nvSpPr>
      <xdr:spPr bwMode="auto">
        <a:xfrm>
          <a:off x="2857500" y="30670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13</xdr:col>
      <xdr:colOff>47625</xdr:colOff>
      <xdr:row>18</xdr:row>
      <xdr:rowOff>19050</xdr:rowOff>
    </xdr:from>
    <xdr:ext cx="762000" cy="257175"/>
    <xdr:sp>
      <xdr:nvSpPr>
        <xdr:cNvPr id="78" name="テキスト ボックス 77"/>
        <xdr:cNvSpPr txBox="1"/>
      </xdr:nvSpPr>
      <xdr:spPr>
        <a:xfrm>
          <a:off x="2524125" y="31527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107,473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fLocksText="0">
      <xdr:nvSpPr>
        <xdr:cNvPr id="79" name="正方形/長方形 78"/>
        <xdr:cNvSpPr/>
      </xdr:nvSpPr>
      <xdr:spPr bwMode="auto">
        <a:xfrm>
          <a:off x="2162175" y="50768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lstStyle/>
        <a:p>
          <a:pPr algn="ctr"/>
          <a:r>
            <a:rPr altLang="en-US" lang="ja-JP" sz="1100">
              <a:latin typeface="ＭＳ Ｐゴシック" panose="020B0600070205080204" pitchFamily="50" charset="-128"/>
              <a:ea typeface="ＭＳ Ｐゴシック" panose="020B0600070205080204" pitchFamily="50" charset="-128"/>
            </a:rPr>
            <a:t>人口</a:t>
          </a:r>
          <a:r>
            <a:rPr altLang="ja-JP" lang="en-US" sz="1100">
              <a:latin typeface="ＭＳ Ｐゴシック" panose="020B0600070205080204" pitchFamily="50" charset="-128"/>
              <a:ea typeface="ＭＳ Ｐゴシック" panose="020B0600070205080204" pitchFamily="50" charset="-128"/>
            </a:rPr>
            <a:t>1</a:t>
          </a:r>
          <a:r>
            <a:rPr altLang="en-US" lang="ja-JP"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fLocksText="0">
      <xdr:nvSpPr>
        <xdr:cNvPr id="80" name="角丸四角形 79"/>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lstStyle/>
        <a:p>
          <a:pPr algn="l"/>
          <a:endParaRPr altLang="en-US" lang="ja-JP" sz="1100"/>
        </a:p>
      </xdr:txBody>
    </xdr:sp>
    <xdr:clientData/>
  </xdr:twoCellAnchor>
  <xdr:twoCellAnchor>
    <xdr:from>
      <xdr:col>2</xdr:col>
      <xdr:colOff>76200</xdr:colOff>
      <xdr:row>29</xdr:row>
      <xdr:rowOff>127000</xdr:rowOff>
    </xdr:from>
    <xdr:to>
      <xdr:col>9</xdr:col>
      <xdr:colOff>12700</xdr:colOff>
      <xdr:row>31</xdr:row>
      <xdr:rowOff>38100</xdr:rowOff>
    </xdr:to>
    <xdr:sp fLocksText="0">
      <xdr:nvSpPr>
        <xdr:cNvPr id="81" name="正方形/長方形 80"/>
        <xdr:cNvSpPr/>
      </xdr:nvSpPr>
      <xdr:spPr bwMode="auto">
        <a:xfrm>
          <a:off x="457200" y="51911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fLocksText="0">
      <xdr:nvSpPr>
        <xdr:cNvPr id="82" name="正方形/長方形 81"/>
        <xdr:cNvSpPr/>
      </xdr:nvSpPr>
      <xdr:spPr bwMode="auto">
        <a:xfrm>
          <a:off x="457200" y="5457825"/>
          <a:ext cx="1266825" cy="257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fLocksText="0">
      <xdr:nvSpPr>
        <xdr:cNvPr id="83" name="正方形/長方形 82"/>
        <xdr:cNvSpPr/>
      </xdr:nvSpPr>
      <xdr:spPr bwMode="auto">
        <a:xfrm>
          <a:off x="457200" y="5762625"/>
          <a:ext cx="1266825" cy="638175"/>
        </a:xfrm>
        <a:prstGeom prst="rect"/>
        <a:noFill/>
        <a:ln w="9525" cap="flat" cmpd="sng" algn="ctr">
          <a:no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r>
            <a:rPr altLang="en-US" lang="ja-JP"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xdr:nvCxnSpPr>
        <xdr:cNvPr id="84" name="直線コネクタ 83"/>
        <xdr:cNvCxnSpPr/>
      </xdr:nvCxnSpPr>
      <xdr:spPr bwMode="auto">
        <a:xfrm flipH="1">
          <a:off x="200025" y="5257800"/>
          <a:ext cx="171450" cy="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1</xdr:col>
      <xdr:colOff>92075</xdr:colOff>
      <xdr:row>31</xdr:row>
      <xdr:rowOff>304800</xdr:rowOff>
    </xdr:from>
    <xdr:to>
      <xdr:col>1</xdr:col>
      <xdr:colOff>92075</xdr:colOff>
      <xdr:row>32</xdr:row>
      <xdr:rowOff>101600</xdr:rowOff>
    </xdr:to>
    <xdr:cxnSp>
      <xdr:nvCxnSpPr>
        <xdr:cNvPr id="85" name="直線コネクタ 84"/>
        <xdr:cNvCxnSpPr/>
      </xdr:nvCxnSpPr>
      <xdr:spPr bwMode="auto">
        <a:xfrm>
          <a:off x="285750" y="5715000"/>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1</xdr:col>
      <xdr:colOff>6350</xdr:colOff>
      <xdr:row>31</xdr:row>
      <xdr:rowOff>304800</xdr:rowOff>
    </xdr:from>
    <xdr:to>
      <xdr:col>1</xdr:col>
      <xdr:colOff>177800</xdr:colOff>
      <xdr:row>31</xdr:row>
      <xdr:rowOff>304800</xdr:rowOff>
    </xdr:to>
    <xdr:cxnSp>
      <xdr:nvCxnSpPr>
        <xdr:cNvPr id="86" name="直線コネクタ 85"/>
        <xdr:cNvCxnSpPr/>
      </xdr:nvCxnSpPr>
      <xdr:spPr bwMode="auto">
        <a:xfrm flipH="1">
          <a:off x="200025" y="57150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1</xdr:col>
      <xdr:colOff>92075</xdr:colOff>
      <xdr:row>33</xdr:row>
      <xdr:rowOff>28575</xdr:rowOff>
    </xdr:from>
    <xdr:to>
      <xdr:col>1</xdr:col>
      <xdr:colOff>92075</xdr:colOff>
      <xdr:row>33</xdr:row>
      <xdr:rowOff>168275</xdr:rowOff>
    </xdr:to>
    <xdr:cxnSp>
      <xdr:nvCxnSpPr>
        <xdr:cNvPr id="87" name="直線コネクタ 86"/>
        <xdr:cNvCxnSpPr/>
      </xdr:nvCxnSpPr>
      <xdr:spPr bwMode="auto">
        <a:xfrm flipV="1">
          <a:off x="285750" y="5953125"/>
          <a:ext cx="0" cy="142875"/>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twoCellAnchor>
    <xdr:from>
      <xdr:col>1</xdr:col>
      <xdr:colOff>6350</xdr:colOff>
      <xdr:row>33</xdr:row>
      <xdr:rowOff>171450</xdr:rowOff>
    </xdr:from>
    <xdr:to>
      <xdr:col>1</xdr:col>
      <xdr:colOff>177800</xdr:colOff>
      <xdr:row>33</xdr:row>
      <xdr:rowOff>171450</xdr:rowOff>
    </xdr:to>
    <xdr:cxnSp>
      <xdr:nvCxnSpPr>
        <xdr:cNvPr id="88" name="直線コネクタ 87"/>
        <xdr:cNvCxnSpPr/>
      </xdr:nvCxnSpPr>
      <xdr:spPr bwMode="auto">
        <a:xfrm flipH="1">
          <a:off x="200025" y="6096000"/>
          <a:ext cx="171450" cy="0"/>
        </a:xfrm>
        <a:prstGeom prst="line"/>
        <a:solidFill>
          <a:srgbClr val="FFFFFF"/>
        </a:solidFill>
        <a:ln w="15875" cap="flat" cmpd="sng" algn="ctr">
          <a:solidFill>
            <a:srgbClr val="000000"/>
          </a:solidFill>
          <a:prstDash val="solid"/>
          <a:round/>
          <a:headEnd type="none" len="med" w="med"/>
          <a:tailEnd type="none" len="med" w="med"/>
        </a:ln>
        <a:effectLst/>
      </xdr:spPr>
    </xdr:cxnSp>
    <xdr:clientData/>
  </xdr:twoCellAnchor>
  <xdr:twoCellAnchor>
    <xdr:from>
      <xdr:col>1</xdr:col>
      <xdr:colOff>41275</xdr:colOff>
      <xdr:row>29</xdr:row>
      <xdr:rowOff>139700</xdr:rowOff>
    </xdr:from>
    <xdr:to>
      <xdr:col>1</xdr:col>
      <xdr:colOff>142875</xdr:colOff>
      <xdr:row>30</xdr:row>
      <xdr:rowOff>69850</xdr:rowOff>
    </xdr:to>
    <xdr:sp fLocksText="0">
      <xdr:nvSpPr>
        <xdr:cNvPr id="89" name="楕円 88"/>
        <xdr:cNvSpPr/>
      </xdr:nvSpPr>
      <xdr:spPr bwMode="auto">
        <a:xfrm>
          <a:off x="228600" y="52101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41275</xdr:colOff>
      <xdr:row>31</xdr:row>
      <xdr:rowOff>63500</xdr:rowOff>
    </xdr:from>
    <xdr:to>
      <xdr:col>1</xdr:col>
      <xdr:colOff>142875</xdr:colOff>
      <xdr:row>31</xdr:row>
      <xdr:rowOff>165100</xdr:rowOff>
    </xdr:to>
    <xdr:sp fLocksText="0">
      <xdr:nvSpPr>
        <xdr:cNvPr id="90" name="フローチャート: 判断 89"/>
        <xdr:cNvSpPr/>
      </xdr:nvSpPr>
      <xdr:spPr bwMode="auto">
        <a:xfrm>
          <a:off x="228600" y="54768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11</xdr:col>
      <xdr:colOff>63500</xdr:colOff>
      <xdr:row>31</xdr:row>
      <xdr:rowOff>241300</xdr:rowOff>
    </xdr:from>
    <xdr:to>
      <xdr:col>33</xdr:col>
      <xdr:colOff>114300</xdr:colOff>
      <xdr:row>39</xdr:row>
      <xdr:rowOff>298450</xdr:rowOff>
    </xdr:to>
    <xdr:sp fLocksText="0">
      <xdr:nvSpPr>
        <xdr:cNvPr id="91" name="正方形/長方形 90"/>
        <xdr:cNvSpPr/>
      </xdr:nvSpPr>
      <xdr:spPr bwMode="auto">
        <a:xfrm>
          <a:off x="2162175" y="5648325"/>
          <a:ext cx="4238625" cy="2286000"/>
        </a:xfrm>
        <a:prstGeom prst="rect"/>
        <a:solidFill>
          <a:srgbClr val="E6FFD5"/>
        </a:solidFill>
        <a:ln w="9525" cap="flat" cmpd="sng" algn="ctr">
          <a:noFill/>
          <a:prstDash val="solid"/>
          <a:round/>
          <a:headEnd type="none" len="med" w="med"/>
          <a:tailEnd type="none" len="med" w="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lIns="18288" tIns="0" rIns="0" bIns="0" vertOverflow="clip" horzOverflow="clip" wrap="square" anchor="t" upright="1"/>
        <a:lstStyle/>
        <a:p>
          <a:pPr algn="l"/>
          <a:endParaRPr altLang="en-US" lang="ja-JP" sz="1100"/>
        </a:p>
      </xdr:txBody>
    </xdr:sp>
    <xdr:clientData/>
  </xdr:twoCellAnchor>
  <xdr:oneCellAnchor>
    <xdr:from>
      <xdr:col>8</xdr:col>
      <xdr:colOff>152400</xdr:colOff>
      <xdr:row>30</xdr:row>
      <xdr:rowOff>28575</xdr:rowOff>
    </xdr:from>
    <xdr:ext cx="409575" cy="276225"/>
    <xdr:sp>
      <xdr:nvSpPr>
        <xdr:cNvPr id="92" name="テキスト ボックス 91"/>
        <xdr:cNvSpPr txBox="1"/>
      </xdr:nvSpPr>
      <xdr:spPr>
        <a:xfrm>
          <a:off x="1676400" y="5267325"/>
          <a:ext cx="409575" cy="27622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1100">
              <a:latin typeface="ＭＳ Ｐゴシック" panose="020B0600070205080204" pitchFamily="50" charset="-128"/>
              <a:ea typeface="ＭＳ Ｐゴシック" panose="020B0600070205080204" pitchFamily="50" charset="-128"/>
            </a:rPr>
            <a:t>(</a:t>
          </a:r>
          <a:r>
            <a:rPr altLang="en-US" lang="ja-JP" sz="1100">
              <a:latin typeface="ＭＳ Ｐゴシック" panose="020B0600070205080204" pitchFamily="50" charset="-128"/>
              <a:ea typeface="ＭＳ Ｐゴシック" panose="020B0600070205080204" pitchFamily="50" charset="-128"/>
            </a:rPr>
            <a:t>円</a:t>
          </a:r>
          <a:r>
            <a:rPr altLang="ja-JP" lang="en-US" sz="1100">
              <a:latin typeface="ＭＳ Ｐゴシック" panose="020B0600070205080204" pitchFamily="50" charset="-128"/>
              <a:ea typeface="ＭＳ Ｐゴシック" panose="020B0600070205080204" pitchFamily="50" charset="-128"/>
            </a:rPr>
            <a:t>)</a:t>
          </a:r>
          <a:endParaRPr altLang="en-US" lang="ja-JP"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xdr:nvCxnSpPr>
        <xdr:cNvPr id="93" name="直線コネクタ 92"/>
        <xdr:cNvCxnSpPr/>
      </xdr:nvCxnSpPr>
      <xdr:spPr bwMode="auto">
        <a:xfrm>
          <a:off x="2162175" y="79343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xdr:nvCxnSpPr>
        <xdr:cNvPr id="94" name="直線コネクタ 93"/>
        <xdr:cNvCxnSpPr/>
      </xdr:nvCxnSpPr>
      <xdr:spPr bwMode="auto">
        <a:xfrm>
          <a:off x="2162175" y="761047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38</xdr:row>
      <xdr:rowOff>0</xdr:rowOff>
    </xdr:from>
    <xdr:ext cx="762000" cy="257175"/>
    <xdr:sp>
      <xdr:nvSpPr>
        <xdr:cNvPr id="95" name="テキスト ボックス 94"/>
        <xdr:cNvSpPr txBox="1"/>
      </xdr:nvSpPr>
      <xdr:spPr>
        <a:xfrm>
          <a:off x="1381125" y="74676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xdr:nvCxnSpPr>
        <xdr:cNvPr id="96" name="直線コネクタ 95"/>
        <xdr:cNvCxnSpPr/>
      </xdr:nvCxnSpPr>
      <xdr:spPr bwMode="auto">
        <a:xfrm>
          <a:off x="2162175" y="72866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37</xdr:row>
      <xdr:rowOff>19050</xdr:rowOff>
    </xdr:from>
    <xdr:ext cx="762000" cy="257175"/>
    <xdr:sp>
      <xdr:nvSpPr>
        <xdr:cNvPr id="97" name="テキスト ボックス 96"/>
        <xdr:cNvSpPr txBox="1"/>
      </xdr:nvSpPr>
      <xdr:spPr>
        <a:xfrm>
          <a:off x="1381125" y="71437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xdr:nvCxnSpPr>
        <xdr:cNvPr id="98" name="直線コネクタ 97"/>
        <xdr:cNvCxnSpPr/>
      </xdr:nvCxnSpPr>
      <xdr:spPr bwMode="auto">
        <a:xfrm>
          <a:off x="2162175" y="695325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35</xdr:row>
      <xdr:rowOff>209550</xdr:rowOff>
    </xdr:from>
    <xdr:ext cx="762000" cy="257175"/>
    <xdr:sp>
      <xdr:nvSpPr>
        <xdr:cNvPr id="99" name="テキスト ボックス 98"/>
        <xdr:cNvSpPr txBox="1"/>
      </xdr:nvSpPr>
      <xdr:spPr>
        <a:xfrm>
          <a:off x="1381125" y="6819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xdr:nvCxnSpPr>
        <xdr:cNvPr id="100" name="直線コネクタ 99"/>
        <xdr:cNvCxnSpPr/>
      </xdr:nvCxnSpPr>
      <xdr:spPr bwMode="auto">
        <a:xfrm>
          <a:off x="2162175" y="662940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34</xdr:row>
      <xdr:rowOff>219075</xdr:rowOff>
    </xdr:from>
    <xdr:ext cx="762000" cy="257175"/>
    <xdr:sp>
      <xdr:nvSpPr>
        <xdr:cNvPr id="101" name="テキスト ボックス 100"/>
        <xdr:cNvSpPr txBox="1"/>
      </xdr:nvSpPr>
      <xdr:spPr>
        <a:xfrm>
          <a:off x="1381125" y="64865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xdr:nvCxnSpPr>
        <xdr:cNvPr id="102" name="直線コネクタ 101"/>
        <xdr:cNvCxnSpPr/>
      </xdr:nvCxnSpPr>
      <xdr:spPr bwMode="auto">
        <a:xfrm>
          <a:off x="2162175" y="630555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33</xdr:row>
      <xdr:rowOff>238125</xdr:rowOff>
    </xdr:from>
    <xdr:ext cx="762000" cy="257175"/>
    <xdr:sp>
      <xdr:nvSpPr>
        <xdr:cNvPr id="103" name="テキスト ボックス 102"/>
        <xdr:cNvSpPr txBox="1"/>
      </xdr:nvSpPr>
      <xdr:spPr>
        <a:xfrm>
          <a:off x="1381125" y="61626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xdr:nvCxnSpPr>
        <xdr:cNvPr id="104" name="直線コネクタ 103"/>
        <xdr:cNvCxnSpPr/>
      </xdr:nvCxnSpPr>
      <xdr:spPr bwMode="auto">
        <a:xfrm>
          <a:off x="2162175" y="5981700"/>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32</xdr:row>
      <xdr:rowOff>85725</xdr:rowOff>
    </xdr:from>
    <xdr:ext cx="762000" cy="257175"/>
    <xdr:sp>
      <xdr:nvSpPr>
        <xdr:cNvPr id="105" name="テキスト ボックス 104"/>
        <xdr:cNvSpPr txBox="1"/>
      </xdr:nvSpPr>
      <xdr:spPr>
        <a:xfrm>
          <a:off x="1381125" y="58388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xdr:nvCxnSpPr>
        <xdr:cNvPr id="106" name="直線コネクタ 105"/>
        <xdr:cNvCxnSpPr/>
      </xdr:nvCxnSpPr>
      <xdr:spPr bwMode="auto">
        <a:xfrm>
          <a:off x="2162175" y="5648325"/>
          <a:ext cx="4238625" cy="0"/>
        </a:xfrm>
        <a:prstGeom prst="line"/>
        <a:solidFill>
          <a:srgbClr val="FFFFFF"/>
        </a:solidFill>
        <a:ln w="9525" cap="flat" cmpd="sng" algn="ctr">
          <a:solidFill>
            <a:srgbClr val="C0C0C0"/>
          </a:solidFill>
          <a:prstDash val="solid"/>
          <a:round/>
          <a:headEnd type="none" len="med" w="med"/>
          <a:tailEnd type="none" len="med" w="med"/>
        </a:ln>
        <a:effectLst/>
      </xdr:spPr>
    </xdr:cxnSp>
    <xdr:clientData/>
  </xdr:twoCellAnchor>
  <xdr:oneCellAnchor>
    <xdr:from>
      <xdr:col>7</xdr:col>
      <xdr:colOff>47625</xdr:colOff>
      <xdr:row>31</xdr:row>
      <xdr:rowOff>95250</xdr:rowOff>
    </xdr:from>
    <xdr:ext cx="762000" cy="257175"/>
    <xdr:sp>
      <xdr:nvSpPr>
        <xdr:cNvPr id="107" name="テキスト ボックス 106"/>
        <xdr:cNvSpPr txBox="1"/>
      </xdr:nvSpPr>
      <xdr:spPr>
        <a:xfrm>
          <a:off x="1381125" y="55054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fLocksText="0">
      <xdr:nvSpPr>
        <xdr:cNvPr id="108" name="人口1人当たり決算額の推移グラフ枠445"/>
        <xdr:cNvSpPr/>
      </xdr:nvSpPr>
      <xdr:spPr bwMode="auto">
        <a:xfrm>
          <a:off x="2162175" y="5648325"/>
          <a:ext cx="4238625" cy="2286000"/>
        </a:xfrm>
        <a:prstGeom prst="rect"/>
        <a:noFill/>
        <a:ln w="19050" cap="flat" cmpd="sng" algn="ctr">
          <a:solidFill>
            <a:srgbClr val="000000"/>
          </a:solidFill>
          <a:prstDash val="solid"/>
          <a:round/>
          <a:headEnd type="none" len="med" w="med"/>
          <a:tailEnd type="none" len="med" w="med"/>
        </a:ln>
        <a:effectLst/>
        <a:extLst>
          <a:ext uri="{909E8E84-426E-40DD-AFC4-6F175D3DCCD1}">
            <a14:hiddenFill xmlns:a14="http://schemas.microsoft.com/office/drawing/2010/main">
              <a:solidFill>
                <a:srgbClr val="FFFFFF"/>
              </a:solidFill>
            </a14:hiddenFill>
          </a:ext>
        </a:extLst>
      </xdr:spPr>
      <xdr:txBody>
        <a:bodyPr lIns="18288" tIns="0" rIns="0" bIns="0" vertOverflow="clip" horzOverflow="clip" wrap="square" anchor="t" upright="1"/>
        <a:lstStyle/>
        <a:p>
          <a:pPr algn="l"/>
          <a:endParaRPr altLang="en-US" lang="ja-JP" sz="1100"/>
        </a:p>
      </xdr:txBody>
    </xdr:sp>
    <xdr:clientData/>
  </xdr:twoCellAnchor>
  <xdr:twoCellAnchor>
    <xdr:from>
      <xdr:col>29</xdr:col>
      <xdr:colOff>127000</xdr:colOff>
      <xdr:row>33</xdr:row>
      <xdr:rowOff>252371</xdr:rowOff>
    </xdr:from>
    <xdr:to>
      <xdr:col>29</xdr:col>
      <xdr:colOff>127000</xdr:colOff>
      <xdr:row>39</xdr:row>
      <xdr:rowOff>2772</xdr:rowOff>
    </xdr:to>
    <xdr:cxnSp>
      <xdr:nvCxnSpPr>
        <xdr:cNvPr id="109" name="直線コネクタ 108"/>
        <xdr:cNvCxnSpPr/>
      </xdr:nvCxnSpPr>
      <xdr:spPr bwMode="auto">
        <a:xfrm flipV="1">
          <a:off x="5648325" y="6172200"/>
          <a:ext cx="0" cy="1466850"/>
        </a:xfrm>
        <a:prstGeom prst="line"/>
        <a:solidFill>
          <a:srgbClr val="FFFFFF"/>
        </a:solidFill>
        <a:ln w="31750" cap="flat" cmpd="sng" algn="ctr">
          <a:solidFill>
            <a:srgbClr val="808080"/>
          </a:solidFill>
          <a:prstDash val="solid"/>
          <a:round/>
          <a:headEnd type="none" len="med" w="med"/>
          <a:tailEnd type="none" len="med" w="med"/>
        </a:ln>
        <a:effectLst/>
      </xdr:spPr>
    </xdr:cxnSp>
    <xdr:clientData/>
  </xdr:twoCellAnchor>
  <xdr:oneCellAnchor>
    <xdr:from>
      <xdr:col>30</xdr:col>
      <xdr:colOff>19050</xdr:colOff>
      <xdr:row>38</xdr:row>
      <xdr:rowOff>142875</xdr:rowOff>
    </xdr:from>
    <xdr:ext cx="762000" cy="257175"/>
    <xdr:sp>
      <xdr:nvSpPr>
        <xdr:cNvPr id="110" name="人口1人当たり決算額の推移最小値テキスト445"/>
        <xdr:cNvSpPr txBox="1"/>
      </xdr:nvSpPr>
      <xdr:spPr>
        <a:xfrm>
          <a:off x="5734050" y="76104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-1,892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xdr:nvCxnSpPr>
        <xdr:cNvPr id="111" name="直線コネクタ 110"/>
        <xdr:cNvCxnSpPr/>
      </xdr:nvCxnSpPr>
      <xdr:spPr bwMode="auto">
        <a:xfrm>
          <a:off x="5562600" y="7639050"/>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oneCellAnchor>
    <xdr:from>
      <xdr:col>30</xdr:col>
      <xdr:colOff>19050</xdr:colOff>
      <xdr:row>32</xdr:row>
      <xdr:rowOff>171450</xdr:rowOff>
    </xdr:from>
    <xdr:ext cx="762000" cy="257175"/>
    <xdr:sp>
      <xdr:nvSpPr>
        <xdr:cNvPr id="112" name="人口1人当たり決算額の推移最大値テキスト445"/>
        <xdr:cNvSpPr txBox="1"/>
      </xdr:nvSpPr>
      <xdr:spPr>
        <a:xfrm>
          <a:off x="5734050" y="59245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latin typeface="ＭＳ Ｐゴシック" panose="020B0600070205080204" pitchFamily="50" charset="-128"/>
              <a:ea typeface="ＭＳ Ｐゴシック" panose="020B0600070205080204" pitchFamily="50" charset="-128"/>
            </a:rPr>
            <a:t>87,822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xdr:nvCxnSpPr>
        <xdr:cNvPr id="113" name="直線コネクタ 112"/>
        <xdr:cNvCxnSpPr/>
      </xdr:nvCxnSpPr>
      <xdr:spPr bwMode="auto">
        <a:xfrm>
          <a:off x="5562600" y="6172200"/>
          <a:ext cx="180975" cy="0"/>
        </a:xfrm>
        <a:prstGeom prst="line"/>
        <a:solidFill>
          <a:srgbClr val="FFFFFF"/>
        </a:solidFill>
        <a:ln w="19050" cap="flat" cmpd="sng" algn="ctr">
          <a:solidFill>
            <a:srgbClr val="000000"/>
          </a:solidFill>
          <a:prstDash val="solid"/>
          <a:round/>
          <a:headEnd type="none" len="med" w="med"/>
          <a:tailEnd type="none" len="med" w="med"/>
        </a:ln>
        <a:effectLst/>
      </xdr:spPr>
    </xdr:cxnSp>
    <xdr:clientData/>
  </xdr:twoCellAnchor>
  <xdr:twoCellAnchor>
    <xdr:from>
      <xdr:col>26</xdr:col>
      <xdr:colOff>50800</xdr:colOff>
      <xdr:row>35</xdr:row>
      <xdr:rowOff>334781</xdr:rowOff>
    </xdr:from>
    <xdr:to>
      <xdr:col>29</xdr:col>
      <xdr:colOff>127000</xdr:colOff>
      <xdr:row>36</xdr:row>
      <xdr:rowOff>69931</xdr:rowOff>
    </xdr:to>
    <xdr:cxnSp>
      <xdr:nvCxnSpPr>
        <xdr:cNvPr id="114" name="直線コネクタ 113"/>
        <xdr:cNvCxnSpPr/>
      </xdr:nvCxnSpPr>
      <xdr:spPr bwMode="auto">
        <a:xfrm flipV="1">
          <a:off x="5000625" y="6943725"/>
          <a:ext cx="647700" cy="7620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oneCellAnchor>
    <xdr:from>
      <xdr:col>30</xdr:col>
      <xdr:colOff>19050</xdr:colOff>
      <xdr:row>36</xdr:row>
      <xdr:rowOff>28575</xdr:rowOff>
    </xdr:from>
    <xdr:ext cx="762000" cy="257175"/>
    <xdr:sp>
      <xdr:nvSpPr>
        <xdr:cNvPr id="115" name="人口1人当たり決算額の推移平均値テキスト445"/>
        <xdr:cNvSpPr txBox="1"/>
      </xdr:nvSpPr>
      <xdr:spPr>
        <a:xfrm>
          <a:off x="5734050" y="69818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33,982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fLocksText="0">
      <xdr:nvSpPr>
        <xdr:cNvPr id="116" name="フローチャート: 判断 115"/>
        <xdr:cNvSpPr/>
      </xdr:nvSpPr>
      <xdr:spPr bwMode="auto">
        <a:xfrm>
          <a:off x="5600700" y="70008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22</xdr:col>
      <xdr:colOff>114300</xdr:colOff>
      <xdr:row>36</xdr:row>
      <xdr:rowOff>60640</xdr:rowOff>
    </xdr:from>
    <xdr:to>
      <xdr:col>26</xdr:col>
      <xdr:colOff>50800</xdr:colOff>
      <xdr:row>36</xdr:row>
      <xdr:rowOff>69931</xdr:rowOff>
    </xdr:to>
    <xdr:cxnSp>
      <xdr:nvCxnSpPr>
        <xdr:cNvPr id="117" name="直線コネクタ 116"/>
        <xdr:cNvCxnSpPr/>
      </xdr:nvCxnSpPr>
      <xdr:spPr bwMode="auto">
        <a:xfrm>
          <a:off x="4305300" y="7010400"/>
          <a:ext cx="695325" cy="9525"/>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26</xdr:col>
      <xdr:colOff>0</xdr:colOff>
      <xdr:row>36</xdr:row>
      <xdr:rowOff>78372</xdr:rowOff>
    </xdr:from>
    <xdr:to>
      <xdr:col>26</xdr:col>
      <xdr:colOff>101600</xdr:colOff>
      <xdr:row>37</xdr:row>
      <xdr:rowOff>8522</xdr:rowOff>
    </xdr:to>
    <xdr:sp fLocksText="0">
      <xdr:nvSpPr>
        <xdr:cNvPr id="118" name="フローチャート: 判断 117"/>
        <xdr:cNvSpPr/>
      </xdr:nvSpPr>
      <xdr:spPr bwMode="auto">
        <a:xfrm>
          <a:off x="4953000" y="70294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24</xdr:col>
      <xdr:colOff>47625</xdr:colOff>
      <xdr:row>36</xdr:row>
      <xdr:rowOff>161925</xdr:rowOff>
    </xdr:from>
    <xdr:ext cx="733425" cy="257175"/>
    <xdr:sp>
      <xdr:nvSpPr>
        <xdr:cNvPr id="119" name="テキスト ボックス 118"/>
        <xdr:cNvSpPr txBox="1"/>
      </xdr:nvSpPr>
      <xdr:spPr>
        <a:xfrm>
          <a:off x="4619625" y="7115175"/>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32,367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28522</xdr:rowOff>
    </xdr:from>
    <xdr:to>
      <xdr:col>22</xdr:col>
      <xdr:colOff>114300</xdr:colOff>
      <xdr:row>36</xdr:row>
      <xdr:rowOff>60640</xdr:rowOff>
    </xdr:to>
    <xdr:cxnSp>
      <xdr:nvCxnSpPr>
        <xdr:cNvPr id="120" name="直線コネクタ 119"/>
        <xdr:cNvCxnSpPr/>
      </xdr:nvCxnSpPr>
      <xdr:spPr bwMode="auto">
        <a:xfrm>
          <a:off x="3609975" y="6981825"/>
          <a:ext cx="695325" cy="28575"/>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22</xdr:col>
      <xdr:colOff>63500</xdr:colOff>
      <xdr:row>36</xdr:row>
      <xdr:rowOff>92692</xdr:rowOff>
    </xdr:from>
    <xdr:to>
      <xdr:col>22</xdr:col>
      <xdr:colOff>165100</xdr:colOff>
      <xdr:row>37</xdr:row>
      <xdr:rowOff>22842</xdr:rowOff>
    </xdr:to>
    <xdr:sp fLocksText="0">
      <xdr:nvSpPr>
        <xdr:cNvPr id="121" name="フローチャート: 判断 120"/>
        <xdr:cNvSpPr/>
      </xdr:nvSpPr>
      <xdr:spPr bwMode="auto">
        <a:xfrm>
          <a:off x="4257675" y="70485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20</xdr:col>
      <xdr:colOff>114300</xdr:colOff>
      <xdr:row>37</xdr:row>
      <xdr:rowOff>9525</xdr:rowOff>
    </xdr:from>
    <xdr:ext cx="762000" cy="257175"/>
    <xdr:sp>
      <xdr:nvSpPr>
        <xdr:cNvPr id="122" name="テキスト ボックス 121"/>
        <xdr:cNvSpPr txBox="1"/>
      </xdr:nvSpPr>
      <xdr:spPr>
        <a:xfrm>
          <a:off x="3924300" y="7134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31,490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28522</xdr:rowOff>
    </xdr:from>
    <xdr:to>
      <xdr:col>18</xdr:col>
      <xdr:colOff>177800</xdr:colOff>
      <xdr:row>37</xdr:row>
      <xdr:rowOff>47871</xdr:rowOff>
    </xdr:to>
    <xdr:cxnSp>
      <xdr:nvCxnSpPr>
        <xdr:cNvPr id="123" name="直線コネクタ 122"/>
        <xdr:cNvCxnSpPr/>
      </xdr:nvCxnSpPr>
      <xdr:spPr bwMode="auto">
        <a:xfrm flipV="1">
          <a:off x="2905125" y="6981825"/>
          <a:ext cx="695325" cy="190500"/>
        </a:xfrm>
        <a:prstGeom prst="line"/>
        <a:solidFill>
          <a:srgbClr val="FFFFFF"/>
        </a:solidFill>
        <a:ln w="6350" cap="flat" cmpd="sng" algn="ctr">
          <a:solidFill>
            <a:srgbClr val="FF0000"/>
          </a:solidFill>
          <a:prstDash val="solid"/>
          <a:round/>
          <a:headEnd type="none" len="med" w="med"/>
          <a:tailEnd type="none" len="med" w="med"/>
        </a:ln>
        <a:effectLst/>
      </xdr:spPr>
    </xdr:cxnSp>
    <xdr:clientData/>
  </xdr:twoCellAnchor>
  <xdr:twoCellAnchor>
    <xdr:from>
      <xdr:col>18</xdr:col>
      <xdr:colOff>127000</xdr:colOff>
      <xdr:row>36</xdr:row>
      <xdr:rowOff>94994</xdr:rowOff>
    </xdr:from>
    <xdr:to>
      <xdr:col>19</xdr:col>
      <xdr:colOff>38100</xdr:colOff>
      <xdr:row>37</xdr:row>
      <xdr:rowOff>25144</xdr:rowOff>
    </xdr:to>
    <xdr:sp fLocksText="0">
      <xdr:nvSpPr>
        <xdr:cNvPr id="124" name="フローチャート: 判断 123"/>
        <xdr:cNvSpPr/>
      </xdr:nvSpPr>
      <xdr:spPr bwMode="auto">
        <a:xfrm>
          <a:off x="3552825" y="70485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16</xdr:col>
      <xdr:colOff>171450</xdr:colOff>
      <xdr:row>37</xdr:row>
      <xdr:rowOff>9525</xdr:rowOff>
    </xdr:from>
    <xdr:ext cx="762000" cy="257175"/>
    <xdr:sp>
      <xdr:nvSpPr>
        <xdr:cNvPr id="125" name="テキスト ボックス 124"/>
        <xdr:cNvSpPr txBox="1"/>
      </xdr:nvSpPr>
      <xdr:spPr>
        <a:xfrm>
          <a:off x="3219450" y="71342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31,349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fLocksText="0">
      <xdr:nvSpPr>
        <xdr:cNvPr id="126" name="フローチャート: 判断 125"/>
        <xdr:cNvSpPr/>
      </xdr:nvSpPr>
      <xdr:spPr bwMode="auto">
        <a:xfrm>
          <a:off x="2857500" y="705802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13</xdr:col>
      <xdr:colOff>47625</xdr:colOff>
      <xdr:row>35</xdr:row>
      <xdr:rowOff>219075</xdr:rowOff>
    </xdr:from>
    <xdr:ext cx="762000" cy="257175"/>
    <xdr:sp>
      <xdr:nvSpPr>
        <xdr:cNvPr id="127" name="テキスト ボックス 126"/>
        <xdr:cNvSpPr txBox="1"/>
      </xdr:nvSpPr>
      <xdr:spPr>
        <a:xfrm>
          <a:off x="2524125" y="6829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30,545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xdr:nvSpPr>
        <xdr:cNvPr id="128" name="テキスト ボックス 127"/>
        <xdr:cNvSpPr txBox="1"/>
      </xdr:nvSpPr>
      <xdr:spPr>
        <a:xfrm>
          <a:off x="546735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xdr:nvSpPr>
        <xdr:cNvPr id="129" name="テキスト ボックス 128"/>
        <xdr:cNvSpPr txBox="1"/>
      </xdr:nvSpPr>
      <xdr:spPr>
        <a:xfrm>
          <a:off x="481965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xdr:nvSpPr>
        <xdr:cNvPr id="130" name="テキスト ボックス 129"/>
        <xdr:cNvSpPr txBox="1"/>
      </xdr:nvSpPr>
      <xdr:spPr>
        <a:xfrm>
          <a:off x="4124325"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xdr:nvSpPr>
        <xdr:cNvPr id="131" name="テキスト ボックス 130"/>
        <xdr:cNvSpPr txBox="1"/>
      </xdr:nvSpPr>
      <xdr:spPr>
        <a:xfrm>
          <a:off x="342900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xdr:nvSpPr>
        <xdr:cNvPr id="132" name="テキスト ボックス 131"/>
        <xdr:cNvSpPr txBox="1"/>
      </xdr:nvSpPr>
      <xdr:spPr>
        <a:xfrm>
          <a:off x="2724150" y="79629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283981</xdr:rowOff>
    </xdr:from>
    <xdr:to>
      <xdr:col>29</xdr:col>
      <xdr:colOff>177800</xdr:colOff>
      <xdr:row>36</xdr:row>
      <xdr:rowOff>42681</xdr:rowOff>
    </xdr:to>
    <xdr:sp fLocksText="0">
      <xdr:nvSpPr>
        <xdr:cNvPr id="133" name="楕円 132"/>
        <xdr:cNvSpPr/>
      </xdr:nvSpPr>
      <xdr:spPr bwMode="auto">
        <a:xfrm>
          <a:off x="5600700" y="68961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30</xdr:col>
      <xdr:colOff>19050</xdr:colOff>
      <xdr:row>35</xdr:row>
      <xdr:rowOff>133350</xdr:rowOff>
    </xdr:from>
    <xdr:ext cx="762000" cy="257175"/>
    <xdr:sp>
      <xdr:nvSpPr>
        <xdr:cNvPr id="134" name="人口1人当たり決算額の推移該当値テキスト445"/>
        <xdr:cNvSpPr txBox="1"/>
      </xdr:nvSpPr>
      <xdr:spPr>
        <a:xfrm>
          <a:off x="5734050" y="674370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40,775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19131</xdr:rowOff>
    </xdr:from>
    <xdr:to>
      <xdr:col>26</xdr:col>
      <xdr:colOff>101600</xdr:colOff>
      <xdr:row>36</xdr:row>
      <xdr:rowOff>120731</xdr:rowOff>
    </xdr:to>
    <xdr:sp fLocksText="0">
      <xdr:nvSpPr>
        <xdr:cNvPr id="135" name="楕円 134"/>
        <xdr:cNvSpPr/>
      </xdr:nvSpPr>
      <xdr:spPr bwMode="auto">
        <a:xfrm>
          <a:off x="4953000" y="69723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24</xdr:col>
      <xdr:colOff>47625</xdr:colOff>
      <xdr:row>35</xdr:row>
      <xdr:rowOff>133350</xdr:rowOff>
    </xdr:from>
    <xdr:ext cx="733425" cy="257175"/>
    <xdr:sp>
      <xdr:nvSpPr>
        <xdr:cNvPr id="136" name="テキスト ボックス 135"/>
        <xdr:cNvSpPr txBox="1"/>
      </xdr:nvSpPr>
      <xdr:spPr>
        <a:xfrm>
          <a:off x="4619625" y="6743700"/>
          <a:ext cx="7334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35,995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9840</xdr:rowOff>
    </xdr:from>
    <xdr:to>
      <xdr:col>22</xdr:col>
      <xdr:colOff>165100</xdr:colOff>
      <xdr:row>36</xdr:row>
      <xdr:rowOff>111440</xdr:rowOff>
    </xdr:to>
    <xdr:sp fLocksText="0">
      <xdr:nvSpPr>
        <xdr:cNvPr id="137" name="楕円 136"/>
        <xdr:cNvSpPr/>
      </xdr:nvSpPr>
      <xdr:spPr bwMode="auto">
        <a:xfrm>
          <a:off x="4257675" y="69627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20</xdr:col>
      <xdr:colOff>114300</xdr:colOff>
      <xdr:row>35</xdr:row>
      <xdr:rowOff>123825</xdr:rowOff>
    </xdr:from>
    <xdr:ext cx="762000" cy="257175"/>
    <xdr:sp>
      <xdr:nvSpPr>
        <xdr:cNvPr id="138" name="テキスト ボックス 137"/>
        <xdr:cNvSpPr txBox="1"/>
      </xdr:nvSpPr>
      <xdr:spPr>
        <a:xfrm>
          <a:off x="3924300" y="67341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36,564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320622</xdr:rowOff>
    </xdr:from>
    <xdr:to>
      <xdr:col>19</xdr:col>
      <xdr:colOff>38100</xdr:colOff>
      <xdr:row>36</xdr:row>
      <xdr:rowOff>79322</xdr:rowOff>
    </xdr:to>
    <xdr:sp fLocksText="0">
      <xdr:nvSpPr>
        <xdr:cNvPr id="139" name="楕円 138"/>
        <xdr:cNvSpPr/>
      </xdr:nvSpPr>
      <xdr:spPr bwMode="auto">
        <a:xfrm>
          <a:off x="3552825" y="69342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16</xdr:col>
      <xdr:colOff>171450</xdr:colOff>
      <xdr:row>35</xdr:row>
      <xdr:rowOff>85725</xdr:rowOff>
    </xdr:from>
    <xdr:ext cx="762000" cy="257175"/>
    <xdr:sp>
      <xdr:nvSpPr>
        <xdr:cNvPr id="140" name="テキスト ボックス 139"/>
        <xdr:cNvSpPr txBox="1"/>
      </xdr:nvSpPr>
      <xdr:spPr>
        <a:xfrm>
          <a:off x="3219450" y="669607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38,531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168521</xdr:rowOff>
    </xdr:from>
    <xdr:to>
      <xdr:col>15</xdr:col>
      <xdr:colOff>101600</xdr:colOff>
      <xdr:row>37</xdr:row>
      <xdr:rowOff>98671</xdr:rowOff>
    </xdr:to>
    <xdr:sp fLocksText="0">
      <xdr:nvSpPr>
        <xdr:cNvPr id="141" name="楕円 140"/>
        <xdr:cNvSpPr/>
      </xdr:nvSpPr>
      <xdr:spPr bwMode="auto">
        <a:xfrm>
          <a:off x="2857500" y="7124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oneCellAnchor>
    <xdr:from>
      <xdr:col>13</xdr:col>
      <xdr:colOff>47625</xdr:colOff>
      <xdr:row>37</xdr:row>
      <xdr:rowOff>85725</xdr:rowOff>
    </xdr:from>
    <xdr:ext cx="762000" cy="257175"/>
    <xdr:sp>
      <xdr:nvSpPr>
        <xdr:cNvPr id="142" name="テキスト ボックス 141"/>
        <xdr:cNvSpPr txBox="1"/>
      </xdr:nvSpPr>
      <xdr:spPr>
        <a:xfrm>
          <a:off x="2524125" y="7210425"/>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26,846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5</a:t>
          </a:r>
          <a:r>
            <a:rPr altLang="en-US" lang="ja-JP"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fLocksText="0">
      <xdr:nvSpPr>
        <xdr:cNvPr id="3" name="正方形/長方形 2"/>
        <xdr:cNvSpPr/>
      </xdr:nvSpPr>
      <xdr:spPr>
        <a:xfrm>
          <a:off x="19050000" y="190500"/>
          <a:ext cx="39243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fLocksText="0">
      <xdr:nvSpPr>
        <xdr:cNvPr id="4" name="正方形/長方形 3"/>
        <xdr:cNvSpPr/>
      </xdr:nvSpPr>
      <xdr:spPr>
        <a:xfrm>
          <a:off x="19069050" y="219075"/>
          <a:ext cx="38766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fLocksText="0">
      <xdr:nvSpPr>
        <xdr:cNvPr id="5" name="正方形/長方形 4"/>
        <xdr:cNvSpPr/>
      </xdr:nvSpPr>
      <xdr:spPr>
        <a:xfrm>
          <a:off x="19097625" y="238125"/>
          <a:ext cx="3819525"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923925"/>
          <a:ext cx="140017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fLocksText="0">
      <xdr:nvSpPr>
        <xdr:cNvPr id="11" name="正方形/長方形 10"/>
        <xdr:cNvSpPr/>
      </xdr:nvSpPr>
      <xdr:spPr>
        <a:xfrm>
          <a:off x="2219325" y="923925"/>
          <a:ext cx="141922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923925"/>
          <a:ext cx="1524000"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42975"/>
          <a:ext cx="2028825" cy="9429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42975"/>
          <a:ext cx="1266825" cy="9429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
-
12.1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52500"/>
          <a:ext cx="638175" cy="9429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714500"/>
          <a:ext cx="2028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fLocksText="0">
      <xdr:nvSpPr>
        <xdr:cNvPr id="17" name="正方形/長方形 16"/>
        <xdr:cNvSpPr/>
      </xdr:nvSpPr>
      <xdr:spPr>
        <a:xfrm>
          <a:off x="7172325" y="1714500"/>
          <a:ext cx="3810000"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Ⅱ</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fLocksText="0">
      <xdr:nvSpPr>
        <xdr:cNvPr id="19" name="正方形/長方形 18"/>
        <xdr:cNvSpPr/>
      </xdr:nvSpPr>
      <xdr:spPr>
        <a:xfrm>
          <a:off x="11334750" y="952500"/>
          <a:ext cx="14573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fLocksText="0">
      <xdr:nvSpPr>
        <xdr:cNvPr id="20" name="正方形/長方形 19"/>
        <xdr:cNvSpPr/>
      </xdr:nvSpPr>
      <xdr:spPr>
        <a:xfrm>
          <a:off x="11334750" y="1219200"/>
          <a:ext cx="14573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552575"/>
          <a:ext cx="14573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xdr:nvCxnSpPr>
        <xdr:cNvPr id="22" name="直線コネクタ 21"/>
        <xdr:cNvCxnSpPr/>
      </xdr:nvCxnSpPr>
      <xdr:spPr>
        <a:xfrm flipH="1">
          <a:off x="11153775" y="1066800"/>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fLocksText="0">
      <xdr:nvSpPr>
        <xdr:cNvPr id="23" name="楕円 22"/>
        <xdr:cNvSpPr/>
      </xdr:nvSpPr>
      <xdr:spPr>
        <a:xfrm>
          <a:off x="11210925" y="1019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fLocksText="0">
      <xdr:nvSpPr>
        <xdr:cNvPr id="24" name="フローチャート: 判断 23"/>
        <xdr:cNvSpPr/>
      </xdr:nvSpPr>
      <xdr:spPr>
        <a:xfrm>
          <a:off x="11210925" y="1285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xdr:nvCxnSpPr>
        <xdr:cNvPr id="25" name="直線コネクタ 24"/>
        <xdr:cNvCxnSpPr/>
      </xdr:nvCxnSpPr>
      <xdr:spPr>
        <a:xfrm>
          <a:off x="11258550" y="15240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xdr:nvCxnSpPr>
        <xdr:cNvPr id="26" name="直線コネクタ 25"/>
        <xdr:cNvCxnSpPr/>
      </xdr:nvCxnSpPr>
      <xdr:spPr>
        <a:xfrm>
          <a:off x="11172825" y="1524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xdr:nvCxnSpPr>
        <xdr:cNvPr id="27" name="直線コネクタ 26"/>
        <xdr:cNvCxnSpPr/>
      </xdr:nvCxnSpPr>
      <xdr:spPr>
        <a:xfrm flipV="1">
          <a:off x="11258550" y="17621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xdr:nvCxnSpPr>
        <xdr:cNvPr id="28" name="直線コネクタ 27"/>
        <xdr:cNvCxnSpPr/>
      </xdr:nvCxnSpPr>
      <xdr:spPr>
        <a:xfrm>
          <a:off x="11172825" y="1905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xdr:nvSpPr>
        <xdr:cNvPr id="29" name="テキスト ボックス 28"/>
        <xdr:cNvSpPr txBox="1"/>
      </xdr:nvSpPr>
      <xdr:spPr>
        <a:xfrm>
          <a:off x="695325" y="2857500"/>
          <a:ext cx="88963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xdr:nvSpPr>
        <xdr:cNvPr id="30" name="テキスト ボックス 29"/>
        <xdr:cNvSpPr txBox="1"/>
      </xdr:nvSpPr>
      <xdr:spPr>
        <a:xfrm>
          <a:off x="695325" y="3171825"/>
          <a:ext cx="60483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xdr:nvSpPr>
        <xdr:cNvPr id="31" name="テキスト ボックス 30"/>
        <xdr:cNvSpPr txBox="1"/>
      </xdr:nvSpPr>
      <xdr:spPr>
        <a:xfrm>
          <a:off x="695325" y="3495675"/>
          <a:ext cx="82296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fLocksText="0">
      <xdr:nvSpPr>
        <xdr:cNvPr id="32" name="正方形/長方形 31"/>
        <xdr:cNvSpPr/>
      </xdr:nvSpPr>
      <xdr:spPr>
        <a:xfrm>
          <a:off x="762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fLocksText="0">
      <xdr:nvSpPr>
        <xdr:cNvPr id="33" name="正方形/長方形 32"/>
        <xdr:cNvSpPr/>
      </xdr:nvSpPr>
      <xdr:spPr>
        <a:xfrm>
          <a:off x="885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fLocksText="0">
      <xdr:nvSpPr>
        <xdr:cNvPr id="34" name="正方形/長方形 33"/>
        <xdr:cNvSpPr/>
      </xdr:nvSpPr>
      <xdr:spPr>
        <a:xfrm>
          <a:off x="885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fLocksText="0">
      <xdr:nvSpPr>
        <xdr:cNvPr id="35" name="正方形/長方形 34"/>
        <xdr:cNvSpPr/>
      </xdr:nvSpPr>
      <xdr:spPr>
        <a:xfrm>
          <a:off x="1905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fLocksText="0">
      <xdr:nvSpPr>
        <xdr:cNvPr id="36" name="正方形/長方形 35"/>
        <xdr:cNvSpPr/>
      </xdr:nvSpPr>
      <xdr:spPr>
        <a:xfrm>
          <a:off x="1905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80,523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fLocksText="0">
      <xdr:nvSpPr>
        <xdr:cNvPr id="37" name="正方形/長方形 36"/>
        <xdr:cNvSpPr/>
      </xdr:nvSpPr>
      <xdr:spPr>
        <a:xfrm>
          <a:off x="3048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fLocksText="0">
      <xdr:nvSpPr>
        <xdr:cNvPr id="38" name="正方形/長方形 37"/>
        <xdr:cNvSpPr/>
      </xdr:nvSpPr>
      <xdr:spPr>
        <a:xfrm>
          <a:off x="3048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89,000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fLocksText="0">
      <xdr:nvSpPr>
        <xdr:cNvPr id="39" name="正方形/長方形 38"/>
        <xdr:cNvSpPr/>
      </xdr:nvSpPr>
      <xdr:spPr>
        <a:xfrm>
          <a:off x="762000"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27</xdr:row>
      <xdr:rowOff>9525</xdr:rowOff>
    </xdr:from>
    <xdr:ext cx="352425" cy="228600"/>
    <xdr:sp>
      <xdr:nvSpPr>
        <xdr:cNvPr id="40" name="テキスト ボックス 39"/>
        <xdr:cNvSpPr txBox="1"/>
      </xdr:nvSpPr>
      <xdr:spPr>
        <a:xfrm>
          <a:off x="723900"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xdr:nvCxnSpPr>
        <xdr:cNvPr id="41" name="直線コネクタ 40"/>
        <xdr:cNvCxnSpPr/>
      </xdr:nvCxnSpPr>
      <xdr:spPr>
        <a:xfrm>
          <a:off x="762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40</xdr:row>
      <xdr:rowOff>114300</xdr:rowOff>
    </xdr:from>
    <xdr:ext cx="247650" cy="257175"/>
    <xdr:sp>
      <xdr:nvSpPr>
        <xdr:cNvPr id="42" name="テキスト ボックス 41"/>
        <xdr:cNvSpPr txBox="1"/>
      </xdr:nvSpPr>
      <xdr:spPr>
        <a:xfrm>
          <a:off x="504825" y="6972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xdr:nvCxnSpPr>
        <xdr:cNvPr id="43" name="直線コネクタ 42"/>
        <xdr:cNvCxnSpPr/>
      </xdr:nvCxnSpPr>
      <xdr:spPr>
        <a:xfrm>
          <a:off x="762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38</xdr:row>
      <xdr:rowOff>76200</xdr:rowOff>
    </xdr:from>
    <xdr:ext cx="533400" cy="257175"/>
    <xdr:sp>
      <xdr:nvSpPr>
        <xdr:cNvPr id="44" name="テキスト ボックス 43"/>
        <xdr:cNvSpPr txBox="1"/>
      </xdr:nvSpPr>
      <xdr:spPr>
        <a:xfrm>
          <a:off x="228600" y="6591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xdr:nvCxnSpPr>
        <xdr:cNvPr id="45" name="直線コネクタ 44"/>
        <xdr:cNvCxnSpPr/>
      </xdr:nvCxnSpPr>
      <xdr:spPr>
        <a:xfrm>
          <a:off x="762000"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36</xdr:row>
      <xdr:rowOff>38100</xdr:rowOff>
    </xdr:from>
    <xdr:ext cx="600075" cy="257175"/>
    <xdr:sp>
      <xdr:nvSpPr>
        <xdr:cNvPr id="46" name="テキスト ボックス 45"/>
        <xdr:cNvSpPr txBox="1"/>
      </xdr:nvSpPr>
      <xdr:spPr>
        <a:xfrm>
          <a:off x="161925" y="6210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xdr:nvCxnSpPr>
        <xdr:cNvPr id="47" name="直線コネクタ 46"/>
        <xdr:cNvCxnSpPr/>
      </xdr:nvCxnSpPr>
      <xdr:spPr>
        <a:xfrm>
          <a:off x="762000"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33</xdr:row>
      <xdr:rowOff>171450</xdr:rowOff>
    </xdr:from>
    <xdr:ext cx="600075" cy="257175"/>
    <xdr:sp>
      <xdr:nvSpPr>
        <xdr:cNvPr id="48" name="テキスト ボックス 47"/>
        <xdr:cNvSpPr txBox="1"/>
      </xdr:nvSpPr>
      <xdr:spPr>
        <a:xfrm>
          <a:off x="161925" y="582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xdr:nvCxnSpPr>
        <xdr:cNvPr id="49" name="直線コネクタ 48"/>
        <xdr:cNvCxnSpPr/>
      </xdr:nvCxnSpPr>
      <xdr:spPr>
        <a:xfrm>
          <a:off x="762000"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31</xdr:row>
      <xdr:rowOff>133350</xdr:rowOff>
    </xdr:from>
    <xdr:ext cx="600075" cy="257175"/>
    <xdr:sp>
      <xdr:nvSpPr>
        <xdr:cNvPr id="50" name="テキスト ボックス 49"/>
        <xdr:cNvSpPr txBox="1"/>
      </xdr:nvSpPr>
      <xdr:spPr>
        <a:xfrm>
          <a:off x="161925" y="544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xdr:nvCxnSpPr>
        <xdr:cNvPr id="51" name="直線コネクタ 50"/>
        <xdr:cNvCxnSpPr/>
      </xdr:nvCxnSpPr>
      <xdr:spPr>
        <a:xfrm>
          <a:off x="762000"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95250</xdr:rowOff>
    </xdr:from>
    <xdr:ext cx="600075" cy="257175"/>
    <xdr:sp>
      <xdr:nvSpPr>
        <xdr:cNvPr id="52" name="テキスト ボックス 51"/>
        <xdr:cNvSpPr txBox="1"/>
      </xdr:nvSpPr>
      <xdr:spPr>
        <a:xfrm>
          <a:off x="161925" y="506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xdr:nvCxnSpPr>
        <xdr:cNvPr id="53" name="直線コネクタ 52"/>
        <xdr:cNvCxnSpPr/>
      </xdr:nvCxnSpPr>
      <xdr:spPr>
        <a:xfrm>
          <a:off x="762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27</xdr:row>
      <xdr:rowOff>57150</xdr:rowOff>
    </xdr:from>
    <xdr:ext cx="600075" cy="257175"/>
    <xdr:sp>
      <xdr:nvSpPr>
        <xdr:cNvPr id="54" name="テキスト ボックス 53"/>
        <xdr:cNvSpPr txBox="1"/>
      </xdr:nvSpPr>
      <xdr:spPr>
        <a:xfrm>
          <a:off x="161925" y="468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fLocksText="0">
      <xdr:nvSpPr>
        <xdr:cNvPr id="55" name="人件費グラフ枠"/>
        <xdr:cNvSpPr/>
      </xdr:nvSpPr>
      <xdr:spPr>
        <a:xfrm>
          <a:off x="762000"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xdr:nvCxnSpPr>
        <xdr:cNvPr id="56" name="直線コネクタ 55"/>
        <xdr:cNvCxnSpPr/>
      </xdr:nvCxnSpPr>
      <xdr:spPr>
        <a:xfrm flipV="1">
          <a:off x="4629150" y="5295900"/>
          <a:ext cx="0" cy="1276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57150</xdr:rowOff>
    </xdr:from>
    <xdr:ext cx="533400" cy="257175"/>
    <xdr:sp>
      <xdr:nvSpPr>
        <xdr:cNvPr id="57" name="人件費最小値テキスト"/>
        <xdr:cNvSpPr txBox="1"/>
      </xdr:nvSpPr>
      <xdr:spPr>
        <a:xfrm>
          <a:off x="4686300" y="65722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71,168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xdr:nvCxnSpPr>
        <xdr:cNvPr id="58" name="直線コネクタ 57"/>
        <xdr:cNvCxnSpPr/>
      </xdr:nvCxnSpPr>
      <xdr:spPr>
        <a:xfrm>
          <a:off x="4543425" y="6572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95250</xdr:rowOff>
    </xdr:from>
    <xdr:ext cx="600075" cy="257175"/>
    <xdr:sp>
      <xdr:nvSpPr>
        <xdr:cNvPr id="59" name="人件費最大値テキスト"/>
        <xdr:cNvSpPr txBox="1"/>
      </xdr:nvSpPr>
      <xdr:spPr>
        <a:xfrm>
          <a:off x="4686300" y="506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238,745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xdr:nvCxnSpPr>
        <xdr:cNvPr id="60" name="直線コネクタ 59"/>
        <xdr:cNvCxnSpPr/>
      </xdr:nvCxnSpPr>
      <xdr:spPr>
        <a:xfrm>
          <a:off x="4543425" y="5295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123896</xdr:rowOff>
    </xdr:from>
    <xdr:to>
      <xdr:col>24</xdr:col>
      <xdr:colOff>63500</xdr:colOff>
      <xdr:row>37</xdr:row>
      <xdr:rowOff>6602</xdr:rowOff>
    </xdr:to>
    <xdr:cxnSp>
      <xdr:nvCxnSpPr>
        <xdr:cNvPr id="61" name="直線コネクタ 60"/>
        <xdr:cNvCxnSpPr/>
      </xdr:nvCxnSpPr>
      <xdr:spPr>
        <a:xfrm>
          <a:off x="3800475" y="6296025"/>
          <a:ext cx="838200"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19050</xdr:rowOff>
    </xdr:from>
    <xdr:ext cx="600075" cy="257175"/>
    <xdr:sp>
      <xdr:nvSpPr>
        <xdr:cNvPr id="62" name="人件費平均値テキスト"/>
        <xdr:cNvSpPr txBox="1"/>
      </xdr:nvSpPr>
      <xdr:spPr>
        <a:xfrm>
          <a:off x="4686300" y="5848350"/>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139,150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fLocksText="0">
      <xdr:nvSpPr>
        <xdr:cNvPr id="63" name="フローチャート: 判断 62"/>
        <xdr:cNvSpPr/>
      </xdr:nvSpPr>
      <xdr:spPr>
        <a:xfrm>
          <a:off x="4581525" y="6000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36</xdr:row>
      <xdr:rowOff>123896</xdr:rowOff>
    </xdr:from>
    <xdr:to>
      <xdr:col>19</xdr:col>
      <xdr:colOff>177800</xdr:colOff>
      <xdr:row>37</xdr:row>
      <xdr:rowOff>4719</xdr:rowOff>
    </xdr:to>
    <xdr:cxnSp>
      <xdr:nvCxnSpPr>
        <xdr:cNvPr id="64" name="直線コネクタ 63"/>
        <xdr:cNvCxnSpPr/>
      </xdr:nvCxnSpPr>
      <xdr:spPr>
        <a:xfrm flipV="1">
          <a:off x="2905125" y="62960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fLocksText="0">
      <xdr:nvSpPr>
        <xdr:cNvPr id="65" name="フローチャート: 判断 64"/>
        <xdr:cNvSpPr/>
      </xdr:nvSpPr>
      <xdr:spPr>
        <a:xfrm>
          <a:off x="3743325" y="6010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33</xdr:row>
      <xdr:rowOff>123825</xdr:rowOff>
    </xdr:from>
    <xdr:ext cx="600075" cy="257175"/>
    <xdr:sp>
      <xdr:nvSpPr>
        <xdr:cNvPr id="66" name="テキスト ボックス 65"/>
        <xdr:cNvSpPr txBox="1"/>
      </xdr:nvSpPr>
      <xdr:spPr>
        <a:xfrm>
          <a:off x="3495675" y="57816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138,005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4719</xdr:rowOff>
    </xdr:from>
    <xdr:to>
      <xdr:col>15</xdr:col>
      <xdr:colOff>50800</xdr:colOff>
      <xdr:row>38</xdr:row>
      <xdr:rowOff>40518</xdr:rowOff>
    </xdr:to>
    <xdr:cxnSp>
      <xdr:nvCxnSpPr>
        <xdr:cNvPr id="67" name="直線コネクタ 66"/>
        <xdr:cNvCxnSpPr/>
      </xdr:nvCxnSpPr>
      <xdr:spPr>
        <a:xfrm flipV="1">
          <a:off x="2019300" y="6343650"/>
          <a:ext cx="885825" cy="2095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fLocksText="0">
      <xdr:nvSpPr>
        <xdr:cNvPr id="68" name="フローチャート: 判断 67"/>
        <xdr:cNvSpPr/>
      </xdr:nvSpPr>
      <xdr:spPr>
        <a:xfrm>
          <a:off x="2857500" y="6048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33</xdr:row>
      <xdr:rowOff>161925</xdr:rowOff>
    </xdr:from>
    <xdr:ext cx="600075" cy="257175"/>
    <xdr:sp>
      <xdr:nvSpPr>
        <xdr:cNvPr id="69" name="テキスト ボックス 68"/>
        <xdr:cNvSpPr txBox="1"/>
      </xdr:nvSpPr>
      <xdr:spPr>
        <a:xfrm>
          <a:off x="2600325" y="58197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133,274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40518</xdr:rowOff>
    </xdr:from>
    <xdr:to>
      <xdr:col>10</xdr:col>
      <xdr:colOff>114300</xdr:colOff>
      <xdr:row>38</xdr:row>
      <xdr:rowOff>100975</xdr:rowOff>
    </xdr:to>
    <xdr:cxnSp>
      <xdr:nvCxnSpPr>
        <xdr:cNvPr id="70" name="直線コネクタ 69"/>
        <xdr:cNvCxnSpPr/>
      </xdr:nvCxnSpPr>
      <xdr:spPr>
        <a:xfrm flipV="1">
          <a:off x="1133475" y="655320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fLocksText="0">
      <xdr:nvSpPr>
        <xdr:cNvPr id="71" name="フローチャート: 判断 70"/>
        <xdr:cNvSpPr/>
      </xdr:nvSpPr>
      <xdr:spPr>
        <a:xfrm>
          <a:off x="1971675" y="6143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0</xdr:colOff>
      <xdr:row>34</xdr:row>
      <xdr:rowOff>85725</xdr:rowOff>
    </xdr:from>
    <xdr:ext cx="600075" cy="257175"/>
    <xdr:sp>
      <xdr:nvSpPr>
        <xdr:cNvPr id="72" name="テキスト ボックス 71"/>
        <xdr:cNvSpPr txBox="1"/>
      </xdr:nvSpPr>
      <xdr:spPr>
        <a:xfrm>
          <a:off x="1714500" y="59150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120,360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fLocksText="0">
      <xdr:nvSpPr>
        <xdr:cNvPr id="73" name="フローチャート: 判断 72"/>
        <xdr:cNvSpPr/>
      </xdr:nvSpPr>
      <xdr:spPr>
        <a:xfrm>
          <a:off x="1076325" y="6172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66675</xdr:colOff>
      <xdr:row>34</xdr:row>
      <xdr:rowOff>114300</xdr:rowOff>
    </xdr:from>
    <xdr:ext cx="600075" cy="257175"/>
    <xdr:sp>
      <xdr:nvSpPr>
        <xdr:cNvPr id="74" name="テキスト ボックス 73"/>
        <xdr:cNvSpPr txBox="1"/>
      </xdr:nvSpPr>
      <xdr:spPr>
        <a:xfrm>
          <a:off x="828675" y="59436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116,834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xdr:nvSpPr>
        <xdr:cNvPr id="75" name="テキスト ボックス 74"/>
        <xdr:cNvSpPr txBox="1"/>
      </xdr:nvSpPr>
      <xdr:spPr>
        <a:xfrm>
          <a:off x="44386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xdr:nvSpPr>
        <xdr:cNvPr id="76" name="テキスト ボックス 75"/>
        <xdr:cNvSpPr txBox="1"/>
      </xdr:nvSpPr>
      <xdr:spPr>
        <a:xfrm>
          <a:off x="3600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xdr:nvSpPr>
        <xdr:cNvPr id="77" name="テキスト ボックス 76"/>
        <xdr:cNvSpPr txBox="1"/>
      </xdr:nvSpPr>
      <xdr:spPr>
        <a:xfrm>
          <a:off x="2714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xdr:nvSpPr>
        <xdr:cNvPr id="78" name="テキスト ボックス 77"/>
        <xdr:cNvSpPr txBox="1"/>
      </xdr:nvSpPr>
      <xdr:spPr>
        <a:xfrm>
          <a:off x="1828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xdr:nvSpPr>
        <xdr:cNvPr id="79" name="テキスト ボックス 78"/>
        <xdr:cNvSpPr txBox="1"/>
      </xdr:nvSpPr>
      <xdr:spPr>
        <a:xfrm>
          <a:off x="933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127252</xdr:rowOff>
    </xdr:from>
    <xdr:to>
      <xdr:col>24</xdr:col>
      <xdr:colOff>114300</xdr:colOff>
      <xdr:row>37</xdr:row>
      <xdr:rowOff>57402</xdr:rowOff>
    </xdr:to>
    <xdr:sp fLocksText="0">
      <xdr:nvSpPr>
        <xdr:cNvPr id="80" name="楕円 79"/>
        <xdr:cNvSpPr/>
      </xdr:nvSpPr>
      <xdr:spPr>
        <a:xfrm>
          <a:off x="4581525" y="629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36</xdr:row>
      <xdr:rowOff>104775</xdr:rowOff>
    </xdr:from>
    <xdr:ext cx="533400" cy="257175"/>
    <xdr:sp>
      <xdr:nvSpPr>
        <xdr:cNvPr id="81" name="人件費該当値テキスト"/>
        <xdr:cNvSpPr txBox="1"/>
      </xdr:nvSpPr>
      <xdr:spPr>
        <a:xfrm>
          <a:off x="4686300" y="62769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99,967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73096</xdr:rowOff>
    </xdr:from>
    <xdr:to>
      <xdr:col>20</xdr:col>
      <xdr:colOff>38100</xdr:colOff>
      <xdr:row>37</xdr:row>
      <xdr:rowOff>3246</xdr:rowOff>
    </xdr:to>
    <xdr:sp fLocksText="0">
      <xdr:nvSpPr>
        <xdr:cNvPr id="82" name="楕円 81"/>
        <xdr:cNvSpPr/>
      </xdr:nvSpPr>
      <xdr:spPr>
        <a:xfrm>
          <a:off x="3743325" y="6248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36</xdr:row>
      <xdr:rowOff>161925</xdr:rowOff>
    </xdr:from>
    <xdr:ext cx="600075" cy="257175"/>
    <xdr:sp>
      <xdr:nvSpPr>
        <xdr:cNvPr id="83" name="テキスト ボックス 82"/>
        <xdr:cNvSpPr txBox="1"/>
      </xdr:nvSpPr>
      <xdr:spPr>
        <a:xfrm>
          <a:off x="3495675" y="63341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107,074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125369</xdr:rowOff>
    </xdr:from>
    <xdr:to>
      <xdr:col>15</xdr:col>
      <xdr:colOff>101600</xdr:colOff>
      <xdr:row>37</xdr:row>
      <xdr:rowOff>55519</xdr:rowOff>
    </xdr:to>
    <xdr:sp fLocksText="0">
      <xdr:nvSpPr>
        <xdr:cNvPr id="84" name="楕円 83"/>
        <xdr:cNvSpPr/>
      </xdr:nvSpPr>
      <xdr:spPr>
        <a:xfrm>
          <a:off x="2857500" y="629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37</xdr:row>
      <xdr:rowOff>47625</xdr:rowOff>
    </xdr:from>
    <xdr:ext cx="600075" cy="257175"/>
    <xdr:sp>
      <xdr:nvSpPr>
        <xdr:cNvPr id="85" name="テキスト ボックス 84"/>
        <xdr:cNvSpPr txBox="1"/>
      </xdr:nvSpPr>
      <xdr:spPr>
        <a:xfrm>
          <a:off x="2600325" y="63912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100,214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161168</xdr:rowOff>
    </xdr:from>
    <xdr:to>
      <xdr:col>10</xdr:col>
      <xdr:colOff>165100</xdr:colOff>
      <xdr:row>38</xdr:row>
      <xdr:rowOff>91318</xdr:rowOff>
    </xdr:to>
    <xdr:sp fLocksText="0">
      <xdr:nvSpPr>
        <xdr:cNvPr id="86" name="楕円 85"/>
        <xdr:cNvSpPr/>
      </xdr:nvSpPr>
      <xdr:spPr>
        <a:xfrm>
          <a:off x="1971675"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38</xdr:row>
      <xdr:rowOff>85725</xdr:rowOff>
    </xdr:from>
    <xdr:ext cx="533400" cy="257175"/>
    <xdr:sp>
      <xdr:nvSpPr>
        <xdr:cNvPr id="87" name="テキスト ボックス 86"/>
        <xdr:cNvSpPr txBox="1"/>
      </xdr:nvSpPr>
      <xdr:spPr>
        <a:xfrm>
          <a:off x="1743075" y="66008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73,016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50175</xdr:rowOff>
    </xdr:from>
    <xdr:to>
      <xdr:col>6</xdr:col>
      <xdr:colOff>38100</xdr:colOff>
      <xdr:row>38</xdr:row>
      <xdr:rowOff>151775</xdr:rowOff>
    </xdr:to>
    <xdr:sp fLocksText="0">
      <xdr:nvSpPr>
        <xdr:cNvPr id="88" name="楕円 87"/>
        <xdr:cNvSpPr/>
      </xdr:nvSpPr>
      <xdr:spPr>
        <a:xfrm>
          <a:off x="1076325" y="6562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38</xdr:row>
      <xdr:rowOff>142875</xdr:rowOff>
    </xdr:from>
    <xdr:ext cx="533400" cy="257175"/>
    <xdr:sp>
      <xdr:nvSpPr>
        <xdr:cNvPr id="89" name="テキスト ボックス 88"/>
        <xdr:cNvSpPr txBox="1"/>
      </xdr:nvSpPr>
      <xdr:spPr>
        <a:xfrm>
          <a:off x="857250" y="66579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65,082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fLocksText="0">
      <xdr:nvSpPr>
        <xdr:cNvPr id="90" name="正方形/長方形 89"/>
        <xdr:cNvSpPr/>
      </xdr:nvSpPr>
      <xdr:spPr>
        <a:xfrm>
          <a:off x="762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fLocksText="0">
      <xdr:nvSpPr>
        <xdr:cNvPr id="91" name="正方形/長方形 90"/>
        <xdr:cNvSpPr/>
      </xdr:nvSpPr>
      <xdr:spPr>
        <a:xfrm>
          <a:off x="885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fLocksText="0">
      <xdr:nvSpPr>
        <xdr:cNvPr id="92" name="正方形/長方形 91"/>
        <xdr:cNvSpPr/>
      </xdr:nvSpPr>
      <xdr:spPr>
        <a:xfrm>
          <a:off x="885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73/77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fLocksText="0">
      <xdr:nvSpPr>
        <xdr:cNvPr id="93" name="正方形/長方形 92"/>
        <xdr:cNvSpPr/>
      </xdr:nvSpPr>
      <xdr:spPr>
        <a:xfrm>
          <a:off x="1905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fLocksText="0">
      <xdr:nvSpPr>
        <xdr:cNvPr id="94" name="正方形/長方形 93"/>
        <xdr:cNvSpPr/>
      </xdr:nvSpPr>
      <xdr:spPr>
        <a:xfrm>
          <a:off x="1905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77,164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fLocksText="0">
      <xdr:nvSpPr>
        <xdr:cNvPr id="95" name="正方形/長方形 94"/>
        <xdr:cNvSpPr/>
      </xdr:nvSpPr>
      <xdr:spPr>
        <a:xfrm>
          <a:off x="3048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fLocksText="0">
      <xdr:nvSpPr>
        <xdr:cNvPr id="96" name="正方形/長方形 95"/>
        <xdr:cNvSpPr/>
      </xdr:nvSpPr>
      <xdr:spPr>
        <a:xfrm>
          <a:off x="3048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79,961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fLocksText="0">
      <xdr:nvSpPr>
        <xdr:cNvPr id="97" name="正方形/長方形 96"/>
        <xdr:cNvSpPr/>
      </xdr:nvSpPr>
      <xdr:spPr>
        <a:xfrm>
          <a:off x="762000"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47</xdr:row>
      <xdr:rowOff>9525</xdr:rowOff>
    </xdr:from>
    <xdr:ext cx="352425" cy="228600"/>
    <xdr:sp>
      <xdr:nvSpPr>
        <xdr:cNvPr id="98" name="テキスト ボックス 97"/>
        <xdr:cNvSpPr txBox="1"/>
      </xdr:nvSpPr>
      <xdr:spPr>
        <a:xfrm>
          <a:off x="723900"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xdr:nvCxnSpPr>
        <xdr:cNvPr id="99" name="直線コネクタ 98"/>
        <xdr:cNvCxnSpPr/>
      </xdr:nvCxnSpPr>
      <xdr:spPr>
        <a:xfrm>
          <a:off x="762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xdr:nvCxnSpPr>
        <xdr:cNvPr id="100" name="直線コネクタ 99"/>
        <xdr:cNvCxnSpPr/>
      </xdr:nvCxnSpPr>
      <xdr:spPr>
        <a:xfrm>
          <a:off x="762000"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58</xdr:row>
      <xdr:rowOff>76200</xdr:rowOff>
    </xdr:from>
    <xdr:ext cx="247650" cy="257175"/>
    <xdr:sp>
      <xdr:nvSpPr>
        <xdr:cNvPr id="101" name="テキスト ボックス 100"/>
        <xdr:cNvSpPr txBox="1"/>
      </xdr:nvSpPr>
      <xdr:spPr>
        <a:xfrm>
          <a:off x="504825" y="10020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xdr:nvCxnSpPr>
        <xdr:cNvPr id="102" name="直線コネクタ 101"/>
        <xdr:cNvCxnSpPr/>
      </xdr:nvCxnSpPr>
      <xdr:spPr>
        <a:xfrm>
          <a:off x="762000"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56</xdr:row>
      <xdr:rowOff>38100</xdr:rowOff>
    </xdr:from>
    <xdr:ext cx="600075" cy="257175"/>
    <xdr:sp>
      <xdr:nvSpPr>
        <xdr:cNvPr id="103" name="テキスト ボックス 102"/>
        <xdr:cNvSpPr txBox="1"/>
      </xdr:nvSpPr>
      <xdr:spPr>
        <a:xfrm>
          <a:off x="161925"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xdr:nvCxnSpPr>
        <xdr:cNvPr id="104" name="直線コネクタ 103"/>
        <xdr:cNvCxnSpPr/>
      </xdr:nvCxnSpPr>
      <xdr:spPr>
        <a:xfrm>
          <a:off x="762000"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53</xdr:row>
      <xdr:rowOff>171450</xdr:rowOff>
    </xdr:from>
    <xdr:ext cx="600075" cy="257175"/>
    <xdr:sp>
      <xdr:nvSpPr>
        <xdr:cNvPr id="105" name="テキスト ボックス 104"/>
        <xdr:cNvSpPr txBox="1"/>
      </xdr:nvSpPr>
      <xdr:spPr>
        <a:xfrm>
          <a:off x="161925" y="925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xdr:nvCxnSpPr>
        <xdr:cNvPr id="106" name="直線コネクタ 105"/>
        <xdr:cNvCxnSpPr/>
      </xdr:nvCxnSpPr>
      <xdr:spPr>
        <a:xfrm>
          <a:off x="762000"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51</xdr:row>
      <xdr:rowOff>133350</xdr:rowOff>
    </xdr:from>
    <xdr:ext cx="600075" cy="257175"/>
    <xdr:sp>
      <xdr:nvSpPr>
        <xdr:cNvPr id="107" name="テキスト ボックス 106"/>
        <xdr:cNvSpPr txBox="1"/>
      </xdr:nvSpPr>
      <xdr:spPr>
        <a:xfrm>
          <a:off x="161925" y="887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xdr:nvCxnSpPr>
        <xdr:cNvPr id="108" name="直線コネクタ 107"/>
        <xdr:cNvCxnSpPr/>
      </xdr:nvCxnSpPr>
      <xdr:spPr>
        <a:xfrm>
          <a:off x="762000"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95250</xdr:rowOff>
    </xdr:from>
    <xdr:ext cx="600075" cy="257175"/>
    <xdr:sp>
      <xdr:nvSpPr>
        <xdr:cNvPr id="109" name="テキスト ボックス 108"/>
        <xdr:cNvSpPr txBox="1"/>
      </xdr:nvSpPr>
      <xdr:spPr>
        <a:xfrm>
          <a:off x="161925" y="849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xdr:nvCxnSpPr>
        <xdr:cNvPr id="110" name="直線コネクタ 109"/>
        <xdr:cNvCxnSpPr/>
      </xdr:nvCxnSpPr>
      <xdr:spPr>
        <a:xfrm>
          <a:off x="762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57150</xdr:rowOff>
    </xdr:from>
    <xdr:ext cx="685800" cy="257175"/>
    <xdr:sp>
      <xdr:nvSpPr>
        <xdr:cNvPr id="111" name="テキスト ボックス 110"/>
        <xdr:cNvSpPr txBox="1"/>
      </xdr:nvSpPr>
      <xdr:spPr>
        <a:xfrm>
          <a:off x="76200" y="8115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fLocksText="0">
      <xdr:nvSpPr>
        <xdr:cNvPr id="112" name="物件費グラフ枠"/>
        <xdr:cNvSpPr/>
      </xdr:nvSpPr>
      <xdr:spPr>
        <a:xfrm>
          <a:off x="762000"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xdr:nvCxnSpPr>
        <xdr:cNvPr id="113" name="直線コネクタ 112"/>
        <xdr:cNvCxnSpPr/>
      </xdr:nvCxnSpPr>
      <xdr:spPr>
        <a:xfrm flipV="1">
          <a:off x="4629150" y="8772525"/>
          <a:ext cx="0" cy="1276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104775</xdr:rowOff>
    </xdr:from>
    <xdr:ext cx="533400" cy="257175"/>
    <xdr:sp>
      <xdr:nvSpPr>
        <xdr:cNvPr id="114" name="物件費最小値テキスト"/>
        <xdr:cNvSpPr txBox="1"/>
      </xdr:nvSpPr>
      <xdr:spPr>
        <a:xfrm>
          <a:off x="4686300" y="100488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58,873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xdr:nvCxnSpPr>
        <xdr:cNvPr id="115" name="直線コネクタ 114"/>
        <xdr:cNvCxnSpPr/>
      </xdr:nvCxnSpPr>
      <xdr:spPr>
        <a:xfrm>
          <a:off x="4543425" y="100488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142875</xdr:rowOff>
    </xdr:from>
    <xdr:ext cx="600075" cy="257175"/>
    <xdr:sp>
      <xdr:nvSpPr>
        <xdr:cNvPr id="116" name="物件費最大値テキスト"/>
        <xdr:cNvSpPr txBox="1"/>
      </xdr:nvSpPr>
      <xdr:spPr>
        <a:xfrm>
          <a:off x="4686300" y="85439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728,502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xdr:nvCxnSpPr>
        <xdr:cNvPr id="117" name="直線コネクタ 116"/>
        <xdr:cNvCxnSpPr/>
      </xdr:nvCxnSpPr>
      <xdr:spPr>
        <a:xfrm>
          <a:off x="4543425" y="87725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73690</xdr:rowOff>
    </xdr:from>
    <xdr:to>
      <xdr:col>24</xdr:col>
      <xdr:colOff>63500</xdr:colOff>
      <xdr:row>58</xdr:row>
      <xdr:rowOff>84074</xdr:rowOff>
    </xdr:to>
    <xdr:cxnSp>
      <xdr:nvCxnSpPr>
        <xdr:cNvPr id="118" name="直線コネクタ 117"/>
        <xdr:cNvCxnSpPr/>
      </xdr:nvCxnSpPr>
      <xdr:spPr>
        <a:xfrm flipV="1">
          <a:off x="3800475" y="100203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76200</xdr:rowOff>
    </xdr:from>
    <xdr:ext cx="600075" cy="257175"/>
    <xdr:sp>
      <xdr:nvSpPr>
        <xdr:cNvPr id="119" name="物件費平均値テキスト"/>
        <xdr:cNvSpPr txBox="1"/>
      </xdr:nvSpPr>
      <xdr:spPr>
        <a:xfrm>
          <a:off x="4686300" y="9677400"/>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149,013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fLocksText="0">
      <xdr:nvSpPr>
        <xdr:cNvPr id="120" name="フローチャート: 判断 119"/>
        <xdr:cNvSpPr/>
      </xdr:nvSpPr>
      <xdr:spPr>
        <a:xfrm>
          <a:off x="4581525" y="9829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58</xdr:row>
      <xdr:rowOff>84074</xdr:rowOff>
    </xdr:from>
    <xdr:to>
      <xdr:col>19</xdr:col>
      <xdr:colOff>177800</xdr:colOff>
      <xdr:row>58</xdr:row>
      <xdr:rowOff>84152</xdr:rowOff>
    </xdr:to>
    <xdr:cxnSp>
      <xdr:nvCxnSpPr>
        <xdr:cNvPr id="121" name="直線コネクタ 120"/>
        <xdr:cNvCxnSpPr/>
      </xdr:nvCxnSpPr>
      <xdr:spPr>
        <a:xfrm flipV="1">
          <a:off x="2905125" y="100298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fLocksText="0">
      <xdr:nvSpPr>
        <xdr:cNvPr id="122" name="フローチャート: 判断 121"/>
        <xdr:cNvSpPr/>
      </xdr:nvSpPr>
      <xdr:spPr>
        <a:xfrm>
          <a:off x="3743325" y="9858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56</xdr:row>
      <xdr:rowOff>28575</xdr:rowOff>
    </xdr:from>
    <xdr:ext cx="600075" cy="257175"/>
    <xdr:sp>
      <xdr:nvSpPr>
        <xdr:cNvPr id="123" name="テキスト ボックス 122"/>
        <xdr:cNvSpPr txBox="1"/>
      </xdr:nvSpPr>
      <xdr:spPr>
        <a:xfrm>
          <a:off x="3495675" y="96297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134,125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33742</xdr:rowOff>
    </xdr:from>
    <xdr:to>
      <xdr:col>15</xdr:col>
      <xdr:colOff>50800</xdr:colOff>
      <xdr:row>58</xdr:row>
      <xdr:rowOff>84152</xdr:rowOff>
    </xdr:to>
    <xdr:cxnSp>
      <xdr:nvCxnSpPr>
        <xdr:cNvPr id="124" name="直線コネクタ 123"/>
        <xdr:cNvCxnSpPr/>
      </xdr:nvCxnSpPr>
      <xdr:spPr>
        <a:xfrm>
          <a:off x="2019300" y="99822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fLocksText="0">
      <xdr:nvSpPr>
        <xdr:cNvPr id="125" name="フローチャート: 判断 124"/>
        <xdr:cNvSpPr/>
      </xdr:nvSpPr>
      <xdr:spPr>
        <a:xfrm>
          <a:off x="2857500" y="9858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56</xdr:row>
      <xdr:rowOff>38100</xdr:rowOff>
    </xdr:from>
    <xdr:ext cx="600075" cy="257175"/>
    <xdr:sp>
      <xdr:nvSpPr>
        <xdr:cNvPr id="126" name="テキスト ボックス 125"/>
        <xdr:cNvSpPr txBox="1"/>
      </xdr:nvSpPr>
      <xdr:spPr>
        <a:xfrm>
          <a:off x="2600325"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129,824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33742</xdr:rowOff>
    </xdr:from>
    <xdr:to>
      <xdr:col>10</xdr:col>
      <xdr:colOff>114300</xdr:colOff>
      <xdr:row>58</xdr:row>
      <xdr:rowOff>44454</xdr:rowOff>
    </xdr:to>
    <xdr:cxnSp>
      <xdr:nvCxnSpPr>
        <xdr:cNvPr id="127" name="直線コネクタ 126"/>
        <xdr:cNvCxnSpPr/>
      </xdr:nvCxnSpPr>
      <xdr:spPr>
        <a:xfrm flipV="1">
          <a:off x="1133475" y="99822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fLocksText="0">
      <xdr:nvSpPr>
        <xdr:cNvPr id="128" name="フローチャート: 判断 127"/>
        <xdr:cNvSpPr/>
      </xdr:nvSpPr>
      <xdr:spPr>
        <a:xfrm>
          <a:off x="1971675" y="9867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0</xdr:colOff>
      <xdr:row>56</xdr:row>
      <xdr:rowOff>38100</xdr:rowOff>
    </xdr:from>
    <xdr:ext cx="600075" cy="257175"/>
    <xdr:sp>
      <xdr:nvSpPr>
        <xdr:cNvPr id="129" name="テキスト ボックス 128"/>
        <xdr:cNvSpPr txBox="1"/>
      </xdr:nvSpPr>
      <xdr:spPr>
        <a:xfrm>
          <a:off x="1714500"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126,974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fLocksText="0">
      <xdr:nvSpPr>
        <xdr:cNvPr id="130" name="フローチャート: 判断 129"/>
        <xdr:cNvSpPr/>
      </xdr:nvSpPr>
      <xdr:spPr>
        <a:xfrm>
          <a:off x="1076325" y="9877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66675</xdr:colOff>
      <xdr:row>56</xdr:row>
      <xdr:rowOff>47625</xdr:rowOff>
    </xdr:from>
    <xdr:ext cx="600075" cy="257175"/>
    <xdr:sp>
      <xdr:nvSpPr>
        <xdr:cNvPr id="131" name="テキスト ボックス 130"/>
        <xdr:cNvSpPr txBox="1"/>
      </xdr:nvSpPr>
      <xdr:spPr>
        <a:xfrm>
          <a:off x="828675" y="96488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121,604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xdr:nvSpPr>
        <xdr:cNvPr id="132" name="テキスト ボックス 131"/>
        <xdr:cNvSpPr txBox="1"/>
      </xdr:nvSpPr>
      <xdr:spPr>
        <a:xfrm>
          <a:off x="44386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xdr:nvSpPr>
        <xdr:cNvPr id="133" name="テキスト ボックス 132"/>
        <xdr:cNvSpPr txBox="1"/>
      </xdr:nvSpPr>
      <xdr:spPr>
        <a:xfrm>
          <a:off x="3600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xdr:nvSpPr>
        <xdr:cNvPr id="134" name="テキスト ボックス 133"/>
        <xdr:cNvSpPr txBox="1"/>
      </xdr:nvSpPr>
      <xdr:spPr>
        <a:xfrm>
          <a:off x="2714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xdr:nvSpPr>
        <xdr:cNvPr id="135" name="テキスト ボックス 134"/>
        <xdr:cNvSpPr txBox="1"/>
      </xdr:nvSpPr>
      <xdr:spPr>
        <a:xfrm>
          <a:off x="1828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xdr:nvSpPr>
        <xdr:cNvPr id="136" name="テキスト ボックス 135"/>
        <xdr:cNvSpPr txBox="1"/>
      </xdr:nvSpPr>
      <xdr:spPr>
        <a:xfrm>
          <a:off x="933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22890</xdr:rowOff>
    </xdr:from>
    <xdr:to>
      <xdr:col>24</xdr:col>
      <xdr:colOff>114300</xdr:colOff>
      <xdr:row>58</xdr:row>
      <xdr:rowOff>124490</xdr:rowOff>
    </xdr:to>
    <xdr:sp fLocksText="0">
      <xdr:nvSpPr>
        <xdr:cNvPr id="137" name="楕円 136"/>
        <xdr:cNvSpPr/>
      </xdr:nvSpPr>
      <xdr:spPr>
        <a:xfrm>
          <a:off x="4581525" y="9963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57</xdr:row>
      <xdr:rowOff>104775</xdr:rowOff>
    </xdr:from>
    <xdr:ext cx="533400" cy="257175"/>
    <xdr:sp>
      <xdr:nvSpPr>
        <xdr:cNvPr id="138" name="物件費該当値テキスト"/>
        <xdr:cNvSpPr txBox="1"/>
      </xdr:nvSpPr>
      <xdr:spPr>
        <a:xfrm>
          <a:off x="4686300" y="98774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74,651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33274</xdr:rowOff>
    </xdr:from>
    <xdr:to>
      <xdr:col>20</xdr:col>
      <xdr:colOff>38100</xdr:colOff>
      <xdr:row>58</xdr:row>
      <xdr:rowOff>134874</xdr:rowOff>
    </xdr:to>
    <xdr:sp fLocksText="0">
      <xdr:nvSpPr>
        <xdr:cNvPr id="139" name="楕円 138"/>
        <xdr:cNvSpPr/>
      </xdr:nvSpPr>
      <xdr:spPr>
        <a:xfrm>
          <a:off x="3743325" y="9972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95250</xdr:colOff>
      <xdr:row>58</xdr:row>
      <xdr:rowOff>123825</xdr:rowOff>
    </xdr:from>
    <xdr:ext cx="533400" cy="257175"/>
    <xdr:sp>
      <xdr:nvSpPr>
        <xdr:cNvPr id="140" name="テキスト ボックス 139"/>
        <xdr:cNvSpPr txBox="1"/>
      </xdr:nvSpPr>
      <xdr:spPr>
        <a:xfrm>
          <a:off x="3524250" y="100679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69,200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33352</xdr:rowOff>
    </xdr:from>
    <xdr:to>
      <xdr:col>15</xdr:col>
      <xdr:colOff>101600</xdr:colOff>
      <xdr:row>58</xdr:row>
      <xdr:rowOff>134952</xdr:rowOff>
    </xdr:to>
    <xdr:sp fLocksText="0">
      <xdr:nvSpPr>
        <xdr:cNvPr id="141" name="楕円 140"/>
        <xdr:cNvSpPr/>
      </xdr:nvSpPr>
      <xdr:spPr>
        <a:xfrm>
          <a:off x="2857500" y="9982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161925</xdr:colOff>
      <xdr:row>58</xdr:row>
      <xdr:rowOff>123825</xdr:rowOff>
    </xdr:from>
    <xdr:ext cx="533400" cy="257175"/>
    <xdr:sp>
      <xdr:nvSpPr>
        <xdr:cNvPr id="142" name="テキスト ボックス 141"/>
        <xdr:cNvSpPr txBox="1"/>
      </xdr:nvSpPr>
      <xdr:spPr>
        <a:xfrm>
          <a:off x="2638425" y="100679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69,159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154392</xdr:rowOff>
    </xdr:from>
    <xdr:to>
      <xdr:col>10</xdr:col>
      <xdr:colOff>165100</xdr:colOff>
      <xdr:row>58</xdr:row>
      <xdr:rowOff>84542</xdr:rowOff>
    </xdr:to>
    <xdr:sp fLocksText="0">
      <xdr:nvSpPr>
        <xdr:cNvPr id="143" name="楕円 142"/>
        <xdr:cNvSpPr/>
      </xdr:nvSpPr>
      <xdr:spPr>
        <a:xfrm>
          <a:off x="1971675" y="9925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58</xdr:row>
      <xdr:rowOff>76200</xdr:rowOff>
    </xdr:from>
    <xdr:ext cx="533400" cy="257175"/>
    <xdr:sp>
      <xdr:nvSpPr>
        <xdr:cNvPr id="144" name="テキスト ボックス 143"/>
        <xdr:cNvSpPr txBox="1"/>
      </xdr:nvSpPr>
      <xdr:spPr>
        <a:xfrm>
          <a:off x="1743075" y="10020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95,621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165104</xdr:rowOff>
    </xdr:from>
    <xdr:to>
      <xdr:col>6</xdr:col>
      <xdr:colOff>38100</xdr:colOff>
      <xdr:row>58</xdr:row>
      <xdr:rowOff>95254</xdr:rowOff>
    </xdr:to>
    <xdr:sp fLocksText="0">
      <xdr:nvSpPr>
        <xdr:cNvPr id="145" name="楕円 144"/>
        <xdr:cNvSpPr/>
      </xdr:nvSpPr>
      <xdr:spPr>
        <a:xfrm>
          <a:off x="1076325" y="9934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58</xdr:row>
      <xdr:rowOff>85725</xdr:rowOff>
    </xdr:from>
    <xdr:ext cx="533400" cy="257175"/>
    <xdr:sp>
      <xdr:nvSpPr>
        <xdr:cNvPr id="146" name="テキスト ボックス 145"/>
        <xdr:cNvSpPr txBox="1"/>
      </xdr:nvSpPr>
      <xdr:spPr>
        <a:xfrm>
          <a:off x="857250" y="100298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89,998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fLocksText="0">
      <xdr:nvSpPr>
        <xdr:cNvPr id="147" name="正方形/長方形 146"/>
        <xdr:cNvSpPr/>
      </xdr:nvSpPr>
      <xdr:spPr>
        <a:xfrm>
          <a:off x="762000"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fLocksText="0">
      <xdr:nvSpPr>
        <xdr:cNvPr id="148" name="正方形/長方形 147"/>
        <xdr:cNvSpPr/>
      </xdr:nvSpPr>
      <xdr:spPr>
        <a:xfrm>
          <a:off x="885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fLocksText="0">
      <xdr:nvSpPr>
        <xdr:cNvPr id="149" name="正方形/長方形 148"/>
        <xdr:cNvSpPr/>
      </xdr:nvSpPr>
      <xdr:spPr>
        <a:xfrm>
          <a:off x="885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fLocksText="0">
      <xdr:nvSpPr>
        <xdr:cNvPr id="150" name="正方形/長方形 149"/>
        <xdr:cNvSpPr/>
      </xdr:nvSpPr>
      <xdr:spPr>
        <a:xfrm>
          <a:off x="1905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fLocksText="0">
      <xdr:nvSpPr>
        <xdr:cNvPr id="151" name="正方形/長方形 150"/>
        <xdr:cNvSpPr/>
      </xdr:nvSpPr>
      <xdr:spPr>
        <a:xfrm>
          <a:off x="1905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fLocksText="0">
      <xdr:nvSpPr>
        <xdr:cNvPr id="152" name="正方形/長方形 151"/>
        <xdr:cNvSpPr/>
      </xdr:nvSpPr>
      <xdr:spPr>
        <a:xfrm>
          <a:off x="3048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fLocksText="0">
      <xdr:nvSpPr>
        <xdr:cNvPr id="153" name="正方形/長方形 152"/>
        <xdr:cNvSpPr/>
      </xdr:nvSpPr>
      <xdr:spPr>
        <a:xfrm>
          <a:off x="3048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7,085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fLocksText="0">
      <xdr:nvSpPr>
        <xdr:cNvPr id="154" name="正方形/長方形 153"/>
        <xdr:cNvSpPr/>
      </xdr:nvSpPr>
      <xdr:spPr>
        <a:xfrm>
          <a:off x="762000"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67</xdr:row>
      <xdr:rowOff>9525</xdr:rowOff>
    </xdr:from>
    <xdr:ext cx="352425" cy="228600"/>
    <xdr:sp>
      <xdr:nvSpPr>
        <xdr:cNvPr id="155" name="テキスト ボックス 154"/>
        <xdr:cNvSpPr txBox="1"/>
      </xdr:nvSpPr>
      <xdr:spPr>
        <a:xfrm>
          <a:off x="723900"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xdr:nvCxnSpPr>
        <xdr:cNvPr id="156" name="直線コネクタ 155"/>
        <xdr:cNvCxnSpPr/>
      </xdr:nvCxnSpPr>
      <xdr:spPr>
        <a:xfrm>
          <a:off x="762000"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xdr:nvCxnSpPr>
        <xdr:cNvPr id="157" name="直線コネクタ 156"/>
        <xdr:cNvCxnSpPr/>
      </xdr:nvCxnSpPr>
      <xdr:spPr>
        <a:xfrm>
          <a:off x="762000"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78</xdr:row>
      <xdr:rowOff>76200</xdr:rowOff>
    </xdr:from>
    <xdr:ext cx="247650" cy="257175"/>
    <xdr:sp>
      <xdr:nvSpPr>
        <xdr:cNvPr id="158" name="テキスト ボックス 157"/>
        <xdr:cNvSpPr txBox="1"/>
      </xdr:nvSpPr>
      <xdr:spPr>
        <a:xfrm>
          <a:off x="504825" y="1344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xdr:nvCxnSpPr>
        <xdr:cNvPr id="159" name="直線コネクタ 158"/>
        <xdr:cNvCxnSpPr/>
      </xdr:nvCxnSpPr>
      <xdr:spPr>
        <a:xfrm>
          <a:off x="762000"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76</xdr:row>
      <xdr:rowOff>38100</xdr:rowOff>
    </xdr:from>
    <xdr:ext cx="533400" cy="257175"/>
    <xdr:sp>
      <xdr:nvSpPr>
        <xdr:cNvPr id="160" name="テキスト ボックス 159"/>
        <xdr:cNvSpPr txBox="1"/>
      </xdr:nvSpPr>
      <xdr:spPr>
        <a:xfrm>
          <a:off x="228600" y="13068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xdr:nvCxnSpPr>
        <xdr:cNvPr id="161" name="直線コネクタ 160"/>
        <xdr:cNvCxnSpPr/>
      </xdr:nvCxnSpPr>
      <xdr:spPr>
        <a:xfrm>
          <a:off x="762000"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73</xdr:row>
      <xdr:rowOff>171450</xdr:rowOff>
    </xdr:from>
    <xdr:ext cx="533400" cy="257175"/>
    <xdr:sp>
      <xdr:nvSpPr>
        <xdr:cNvPr id="162" name="テキスト ボックス 161"/>
        <xdr:cNvSpPr txBox="1"/>
      </xdr:nvSpPr>
      <xdr:spPr>
        <a:xfrm>
          <a:off x="228600" y="12687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xdr:nvCxnSpPr>
        <xdr:cNvPr id="163" name="直線コネクタ 162"/>
        <xdr:cNvCxnSpPr/>
      </xdr:nvCxnSpPr>
      <xdr:spPr>
        <a:xfrm>
          <a:off x="762000"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71</xdr:row>
      <xdr:rowOff>133350</xdr:rowOff>
    </xdr:from>
    <xdr:ext cx="533400" cy="257175"/>
    <xdr:sp>
      <xdr:nvSpPr>
        <xdr:cNvPr id="164" name="テキスト ボックス 163"/>
        <xdr:cNvSpPr txBox="1"/>
      </xdr:nvSpPr>
      <xdr:spPr>
        <a:xfrm>
          <a:off x="228600" y="12306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xdr:nvCxnSpPr>
        <xdr:cNvPr id="165" name="直線コネクタ 164"/>
        <xdr:cNvCxnSpPr/>
      </xdr:nvCxnSpPr>
      <xdr:spPr>
        <a:xfrm>
          <a:off x="762000"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69</xdr:row>
      <xdr:rowOff>95250</xdr:rowOff>
    </xdr:from>
    <xdr:ext cx="533400" cy="257175"/>
    <xdr:sp>
      <xdr:nvSpPr>
        <xdr:cNvPr id="166" name="テキスト ボックス 165"/>
        <xdr:cNvSpPr txBox="1"/>
      </xdr:nvSpPr>
      <xdr:spPr>
        <a:xfrm>
          <a:off x="228600" y="11925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xdr:nvCxnSpPr>
        <xdr:cNvPr id="167" name="直線コネクタ 166"/>
        <xdr:cNvCxnSpPr/>
      </xdr:nvCxnSpPr>
      <xdr:spPr>
        <a:xfrm>
          <a:off x="762000"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xdr:nvSpPr>
        <xdr:cNvPr id="168" name="テキスト ボックス 167"/>
        <xdr:cNvSpPr txBox="1"/>
      </xdr:nvSpPr>
      <xdr:spPr>
        <a:xfrm>
          <a:off x="161925" y="1154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fLocksText="0">
      <xdr:nvSpPr>
        <xdr:cNvPr id="169" name="維持補修費グラフ枠"/>
        <xdr:cNvSpPr/>
      </xdr:nvSpPr>
      <xdr:spPr>
        <a:xfrm>
          <a:off x="762000"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xdr:nvCxnSpPr>
        <xdr:cNvPr id="170" name="直線コネクタ 169"/>
        <xdr:cNvCxnSpPr/>
      </xdr:nvCxnSpPr>
      <xdr:spPr>
        <a:xfrm flipV="1">
          <a:off x="4629150" y="12277725"/>
          <a:ext cx="0" cy="1285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28575</xdr:rowOff>
    </xdr:from>
    <xdr:ext cx="466725" cy="257175"/>
    <xdr:sp>
      <xdr:nvSpPr>
        <xdr:cNvPr id="171" name="維持補修費最小値テキスト"/>
        <xdr:cNvSpPr txBox="1"/>
      </xdr:nvSpPr>
      <xdr:spPr>
        <a:xfrm>
          <a:off x="4686300" y="135731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1,268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xdr:nvCxnSpPr>
        <xdr:cNvPr id="172" name="直線コネクタ 171"/>
        <xdr:cNvCxnSpPr/>
      </xdr:nvCxnSpPr>
      <xdr:spPr>
        <a:xfrm>
          <a:off x="4543425" y="13563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47625</xdr:rowOff>
    </xdr:from>
    <xdr:ext cx="533400" cy="257175"/>
    <xdr:sp>
      <xdr:nvSpPr>
        <xdr:cNvPr id="173" name="維持補修費最大値テキスト"/>
        <xdr:cNvSpPr txBox="1"/>
      </xdr:nvSpPr>
      <xdr:spPr>
        <a:xfrm>
          <a:off x="4686300" y="12049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69,000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xdr:nvCxnSpPr>
        <xdr:cNvPr id="174" name="直線コネクタ 173"/>
        <xdr:cNvCxnSpPr/>
      </xdr:nvCxnSpPr>
      <xdr:spPr>
        <a:xfrm>
          <a:off x="4543425" y="12277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144329</xdr:rowOff>
    </xdr:from>
    <xdr:to>
      <xdr:col>24</xdr:col>
      <xdr:colOff>63500</xdr:colOff>
      <xdr:row>78</xdr:row>
      <xdr:rowOff>155093</xdr:rowOff>
    </xdr:to>
    <xdr:cxnSp>
      <xdr:nvCxnSpPr>
        <xdr:cNvPr id="175" name="直線コネクタ 174"/>
        <xdr:cNvCxnSpPr/>
      </xdr:nvCxnSpPr>
      <xdr:spPr>
        <a:xfrm flipV="1">
          <a:off x="3800475" y="1351597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133350</xdr:rowOff>
    </xdr:from>
    <xdr:ext cx="533400" cy="257175"/>
    <xdr:sp>
      <xdr:nvSpPr>
        <xdr:cNvPr id="176" name="維持補修費平均値テキスト"/>
        <xdr:cNvSpPr txBox="1"/>
      </xdr:nvSpPr>
      <xdr:spPr>
        <a:xfrm>
          <a:off x="4686300" y="131635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11,874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fLocksText="0">
      <xdr:nvSpPr>
        <xdr:cNvPr id="177" name="フローチャート: 判断 176"/>
        <xdr:cNvSpPr/>
      </xdr:nvSpPr>
      <xdr:spPr>
        <a:xfrm>
          <a:off x="4581525" y="13315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78</xdr:row>
      <xdr:rowOff>147929</xdr:rowOff>
    </xdr:from>
    <xdr:to>
      <xdr:col>19</xdr:col>
      <xdr:colOff>177800</xdr:colOff>
      <xdr:row>78</xdr:row>
      <xdr:rowOff>155093</xdr:rowOff>
    </xdr:to>
    <xdr:cxnSp>
      <xdr:nvCxnSpPr>
        <xdr:cNvPr id="178" name="直線コネクタ 177"/>
        <xdr:cNvCxnSpPr/>
      </xdr:nvCxnSpPr>
      <xdr:spPr>
        <a:xfrm>
          <a:off x="2905125" y="135255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fLocksText="0">
      <xdr:nvSpPr>
        <xdr:cNvPr id="179" name="フローチャート: 判断 178"/>
        <xdr:cNvSpPr/>
      </xdr:nvSpPr>
      <xdr:spPr>
        <a:xfrm>
          <a:off x="3743325" y="13315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95250</xdr:colOff>
      <xdr:row>76</xdr:row>
      <xdr:rowOff>66675</xdr:rowOff>
    </xdr:from>
    <xdr:ext cx="533400" cy="257175"/>
    <xdr:sp>
      <xdr:nvSpPr>
        <xdr:cNvPr id="180" name="テキスト ボックス 179"/>
        <xdr:cNvSpPr txBox="1"/>
      </xdr:nvSpPr>
      <xdr:spPr>
        <a:xfrm>
          <a:off x="3524250" y="130968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11,576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116593</xdr:rowOff>
    </xdr:from>
    <xdr:to>
      <xdr:col>15</xdr:col>
      <xdr:colOff>50800</xdr:colOff>
      <xdr:row>78</xdr:row>
      <xdr:rowOff>147929</xdr:rowOff>
    </xdr:to>
    <xdr:cxnSp>
      <xdr:nvCxnSpPr>
        <xdr:cNvPr id="181" name="直線コネクタ 180"/>
        <xdr:cNvCxnSpPr/>
      </xdr:nvCxnSpPr>
      <xdr:spPr>
        <a:xfrm>
          <a:off x="2019300" y="1348740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fLocksText="0">
      <xdr:nvSpPr>
        <xdr:cNvPr id="182" name="フローチャート: 判断 181"/>
        <xdr:cNvSpPr/>
      </xdr:nvSpPr>
      <xdr:spPr>
        <a:xfrm>
          <a:off x="2857500" y="13344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161925</xdr:colOff>
      <xdr:row>76</xdr:row>
      <xdr:rowOff>85725</xdr:rowOff>
    </xdr:from>
    <xdr:ext cx="533400" cy="257175"/>
    <xdr:sp>
      <xdr:nvSpPr>
        <xdr:cNvPr id="183" name="テキスト ボックス 182"/>
        <xdr:cNvSpPr txBox="1"/>
      </xdr:nvSpPr>
      <xdr:spPr>
        <a:xfrm>
          <a:off x="2638425" y="131159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10,277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110268</xdr:rowOff>
    </xdr:from>
    <xdr:to>
      <xdr:col>10</xdr:col>
      <xdr:colOff>114300</xdr:colOff>
      <xdr:row>78</xdr:row>
      <xdr:rowOff>116593</xdr:rowOff>
    </xdr:to>
    <xdr:cxnSp>
      <xdr:nvCxnSpPr>
        <xdr:cNvPr id="184" name="直線コネクタ 183"/>
        <xdr:cNvCxnSpPr/>
      </xdr:nvCxnSpPr>
      <xdr:spPr>
        <a:xfrm>
          <a:off x="1133475" y="134874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fLocksText="0">
      <xdr:nvSpPr>
        <xdr:cNvPr id="185" name="フローチャート: 判断 184"/>
        <xdr:cNvSpPr/>
      </xdr:nvSpPr>
      <xdr:spPr>
        <a:xfrm>
          <a:off x="1971675" y="13373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76</xdr:row>
      <xdr:rowOff>114300</xdr:rowOff>
    </xdr:from>
    <xdr:ext cx="466725" cy="257175"/>
    <xdr:sp>
      <xdr:nvSpPr>
        <xdr:cNvPr id="186" name="テキスト ボックス 185"/>
        <xdr:cNvSpPr txBox="1"/>
      </xdr:nvSpPr>
      <xdr:spPr>
        <a:xfrm>
          <a:off x="1781175" y="131445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8,857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fLocksText="0">
      <xdr:nvSpPr>
        <xdr:cNvPr id="187" name="フローチャート: 判断 186"/>
        <xdr:cNvSpPr/>
      </xdr:nvSpPr>
      <xdr:spPr>
        <a:xfrm>
          <a:off x="1076325" y="13354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76</xdr:row>
      <xdr:rowOff>95250</xdr:rowOff>
    </xdr:from>
    <xdr:ext cx="466725" cy="257175"/>
    <xdr:sp>
      <xdr:nvSpPr>
        <xdr:cNvPr id="188" name="テキスト ボックス 187"/>
        <xdr:cNvSpPr txBox="1"/>
      </xdr:nvSpPr>
      <xdr:spPr>
        <a:xfrm>
          <a:off x="895350" y="131254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9,793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xdr:nvSpPr>
        <xdr:cNvPr id="189" name="テキスト ボックス 188"/>
        <xdr:cNvSpPr txBox="1"/>
      </xdr:nvSpPr>
      <xdr:spPr>
        <a:xfrm>
          <a:off x="44386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xdr:nvSpPr>
        <xdr:cNvPr id="190" name="テキスト ボックス 189"/>
        <xdr:cNvSpPr txBox="1"/>
      </xdr:nvSpPr>
      <xdr:spPr>
        <a:xfrm>
          <a:off x="3600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xdr:nvSpPr>
        <xdr:cNvPr id="191" name="テキスト ボックス 190"/>
        <xdr:cNvSpPr txBox="1"/>
      </xdr:nvSpPr>
      <xdr:spPr>
        <a:xfrm>
          <a:off x="2714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xdr:nvSpPr>
        <xdr:cNvPr id="192" name="テキスト ボックス 191"/>
        <xdr:cNvSpPr txBox="1"/>
      </xdr:nvSpPr>
      <xdr:spPr>
        <a:xfrm>
          <a:off x="1828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xdr:nvSpPr>
        <xdr:cNvPr id="193" name="テキスト ボックス 192"/>
        <xdr:cNvSpPr txBox="1"/>
      </xdr:nvSpPr>
      <xdr:spPr>
        <a:xfrm>
          <a:off x="933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93529</xdr:rowOff>
    </xdr:from>
    <xdr:to>
      <xdr:col>24</xdr:col>
      <xdr:colOff>114300</xdr:colOff>
      <xdr:row>79</xdr:row>
      <xdr:rowOff>23679</xdr:rowOff>
    </xdr:to>
    <xdr:sp fLocksText="0">
      <xdr:nvSpPr>
        <xdr:cNvPr id="194" name="楕円 193"/>
        <xdr:cNvSpPr/>
      </xdr:nvSpPr>
      <xdr:spPr>
        <a:xfrm>
          <a:off x="4581525" y="13468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78</xdr:row>
      <xdr:rowOff>9525</xdr:rowOff>
    </xdr:from>
    <xdr:ext cx="466725" cy="257175"/>
    <xdr:sp>
      <xdr:nvSpPr>
        <xdr:cNvPr id="195" name="維持補修費該当値テキスト"/>
        <xdr:cNvSpPr txBox="1"/>
      </xdr:nvSpPr>
      <xdr:spPr>
        <a:xfrm>
          <a:off x="4686300" y="133826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3,757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104293</xdr:rowOff>
    </xdr:from>
    <xdr:to>
      <xdr:col>20</xdr:col>
      <xdr:colOff>38100</xdr:colOff>
      <xdr:row>79</xdr:row>
      <xdr:rowOff>34443</xdr:rowOff>
    </xdr:to>
    <xdr:sp fLocksText="0">
      <xdr:nvSpPr>
        <xdr:cNvPr id="196" name="楕円 195"/>
        <xdr:cNvSpPr/>
      </xdr:nvSpPr>
      <xdr:spPr>
        <a:xfrm>
          <a:off x="3743325" y="13477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133350</xdr:colOff>
      <xdr:row>79</xdr:row>
      <xdr:rowOff>28575</xdr:rowOff>
    </xdr:from>
    <xdr:ext cx="466725" cy="257175"/>
    <xdr:sp>
      <xdr:nvSpPr>
        <xdr:cNvPr id="197" name="テキスト ボックス 196"/>
        <xdr:cNvSpPr txBox="1"/>
      </xdr:nvSpPr>
      <xdr:spPr>
        <a:xfrm>
          <a:off x="3562350" y="135731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3,192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97129</xdr:rowOff>
    </xdr:from>
    <xdr:to>
      <xdr:col>15</xdr:col>
      <xdr:colOff>101600</xdr:colOff>
      <xdr:row>79</xdr:row>
      <xdr:rowOff>27279</xdr:rowOff>
    </xdr:to>
    <xdr:sp fLocksText="0">
      <xdr:nvSpPr>
        <xdr:cNvPr id="198" name="楕円 197"/>
        <xdr:cNvSpPr/>
      </xdr:nvSpPr>
      <xdr:spPr>
        <a:xfrm>
          <a:off x="2857500" y="13468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14</xdr:col>
      <xdr:colOff>0</xdr:colOff>
      <xdr:row>79</xdr:row>
      <xdr:rowOff>19050</xdr:rowOff>
    </xdr:from>
    <xdr:ext cx="466725" cy="257175"/>
    <xdr:sp>
      <xdr:nvSpPr>
        <xdr:cNvPr id="199" name="テキスト ボックス 198"/>
        <xdr:cNvSpPr txBox="1"/>
      </xdr:nvSpPr>
      <xdr:spPr>
        <a:xfrm>
          <a:off x="2667000" y="13563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3,568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65793</xdr:rowOff>
    </xdr:from>
    <xdr:to>
      <xdr:col>10</xdr:col>
      <xdr:colOff>165100</xdr:colOff>
      <xdr:row>78</xdr:row>
      <xdr:rowOff>167393</xdr:rowOff>
    </xdr:to>
    <xdr:sp fLocksText="0">
      <xdr:nvSpPr>
        <xdr:cNvPr id="200" name="楕円 199"/>
        <xdr:cNvSpPr/>
      </xdr:nvSpPr>
      <xdr:spPr>
        <a:xfrm>
          <a:off x="1971675" y="13439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78</xdr:row>
      <xdr:rowOff>161925</xdr:rowOff>
    </xdr:from>
    <xdr:ext cx="466725" cy="257175"/>
    <xdr:sp>
      <xdr:nvSpPr>
        <xdr:cNvPr id="201" name="テキスト ボックス 200"/>
        <xdr:cNvSpPr txBox="1"/>
      </xdr:nvSpPr>
      <xdr:spPr>
        <a:xfrm>
          <a:off x="1781175" y="135350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5,213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59468</xdr:rowOff>
    </xdr:from>
    <xdr:to>
      <xdr:col>6</xdr:col>
      <xdr:colOff>38100</xdr:colOff>
      <xdr:row>78</xdr:row>
      <xdr:rowOff>161068</xdr:rowOff>
    </xdr:to>
    <xdr:sp fLocksText="0">
      <xdr:nvSpPr>
        <xdr:cNvPr id="202" name="楕円 201"/>
        <xdr:cNvSpPr/>
      </xdr:nvSpPr>
      <xdr:spPr>
        <a:xfrm>
          <a:off x="1076325" y="13430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78</xdr:row>
      <xdr:rowOff>152400</xdr:rowOff>
    </xdr:from>
    <xdr:ext cx="466725" cy="257175"/>
    <xdr:sp>
      <xdr:nvSpPr>
        <xdr:cNvPr id="203" name="テキスト ボックス 202"/>
        <xdr:cNvSpPr txBox="1"/>
      </xdr:nvSpPr>
      <xdr:spPr>
        <a:xfrm>
          <a:off x="895350" y="135255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5,545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fLocksText="0">
      <xdr:nvSpPr>
        <xdr:cNvPr id="204" name="正方形/長方形 203"/>
        <xdr:cNvSpPr/>
      </xdr:nvSpPr>
      <xdr:spPr>
        <a:xfrm>
          <a:off x="762000"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fLocksText="0">
      <xdr:nvSpPr>
        <xdr:cNvPr id="205" name="正方形/長方形 204"/>
        <xdr:cNvSpPr/>
      </xdr:nvSpPr>
      <xdr:spPr>
        <a:xfrm>
          <a:off x="885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fLocksText="0">
      <xdr:nvSpPr>
        <xdr:cNvPr id="206" name="正方形/長方形 205"/>
        <xdr:cNvSpPr/>
      </xdr:nvSpPr>
      <xdr:spPr>
        <a:xfrm>
          <a:off x="885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74/77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fLocksText="0">
      <xdr:nvSpPr>
        <xdr:cNvPr id="207" name="正方形/長方形 206"/>
        <xdr:cNvSpPr/>
      </xdr:nvSpPr>
      <xdr:spPr>
        <a:xfrm>
          <a:off x="1905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fLocksText="0">
      <xdr:nvSpPr>
        <xdr:cNvPr id="208" name="正方形/長方形 207"/>
        <xdr:cNvSpPr/>
      </xdr:nvSpPr>
      <xdr:spPr>
        <a:xfrm>
          <a:off x="1905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127,834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fLocksText="0">
      <xdr:nvSpPr>
        <xdr:cNvPr id="209" name="正方形/長方形 208"/>
        <xdr:cNvSpPr/>
      </xdr:nvSpPr>
      <xdr:spPr>
        <a:xfrm>
          <a:off x="3048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fLocksText="0">
      <xdr:nvSpPr>
        <xdr:cNvPr id="210" name="正方形/長方形 209"/>
        <xdr:cNvSpPr/>
      </xdr:nvSpPr>
      <xdr:spPr>
        <a:xfrm>
          <a:off x="3048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81,721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fLocksText="0">
      <xdr:nvSpPr>
        <xdr:cNvPr id="211" name="正方形/長方形 210"/>
        <xdr:cNvSpPr/>
      </xdr:nvSpPr>
      <xdr:spPr>
        <a:xfrm>
          <a:off x="762000"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87</xdr:row>
      <xdr:rowOff>9525</xdr:rowOff>
    </xdr:from>
    <xdr:ext cx="352425" cy="228600"/>
    <xdr:sp>
      <xdr:nvSpPr>
        <xdr:cNvPr id="212" name="テキスト ボックス 211"/>
        <xdr:cNvSpPr txBox="1"/>
      </xdr:nvSpPr>
      <xdr:spPr>
        <a:xfrm>
          <a:off x="723900"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xdr:nvCxnSpPr>
        <xdr:cNvPr id="213" name="直線コネクタ 212"/>
        <xdr:cNvCxnSpPr/>
      </xdr:nvCxnSpPr>
      <xdr:spPr>
        <a:xfrm>
          <a:off x="762000"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xdr:nvSpPr>
        <xdr:cNvPr id="214" name="テキスト ボックス 213"/>
        <xdr:cNvSpPr txBox="1"/>
      </xdr:nvSpPr>
      <xdr:spPr>
        <a:xfrm>
          <a:off x="504825" y="1725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xdr:nvCxnSpPr>
        <xdr:cNvPr id="215" name="直線コネクタ 214"/>
        <xdr:cNvCxnSpPr/>
      </xdr:nvCxnSpPr>
      <xdr:spPr>
        <a:xfrm>
          <a:off x="762000" y="17068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123825</xdr:rowOff>
    </xdr:from>
    <xdr:ext cx="533400" cy="257175"/>
    <xdr:sp>
      <xdr:nvSpPr>
        <xdr:cNvPr id="216" name="テキスト ボックス 215"/>
        <xdr:cNvSpPr txBox="1"/>
      </xdr:nvSpPr>
      <xdr:spPr>
        <a:xfrm>
          <a:off x="228600" y="169259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xdr:nvCxnSpPr>
        <xdr:cNvPr id="217" name="直線コネクタ 216"/>
        <xdr:cNvCxnSpPr/>
      </xdr:nvCxnSpPr>
      <xdr:spPr>
        <a:xfrm>
          <a:off x="762000" y="16744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142875</xdr:rowOff>
    </xdr:from>
    <xdr:ext cx="533400" cy="257175"/>
    <xdr:sp>
      <xdr:nvSpPr>
        <xdr:cNvPr id="218" name="テキスト ボックス 217"/>
        <xdr:cNvSpPr txBox="1"/>
      </xdr:nvSpPr>
      <xdr:spPr>
        <a:xfrm>
          <a:off x="228600" y="166020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xdr:nvCxnSpPr>
        <xdr:cNvPr id="219" name="直線コネクタ 218"/>
        <xdr:cNvCxnSpPr/>
      </xdr:nvCxnSpPr>
      <xdr:spPr>
        <a:xfrm>
          <a:off x="762000" y="16421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94</xdr:row>
      <xdr:rowOff>161925</xdr:rowOff>
    </xdr:from>
    <xdr:ext cx="533400" cy="257175"/>
    <xdr:sp>
      <xdr:nvSpPr>
        <xdr:cNvPr id="220" name="テキスト ボックス 219"/>
        <xdr:cNvSpPr txBox="1"/>
      </xdr:nvSpPr>
      <xdr:spPr>
        <a:xfrm>
          <a:off x="228600" y="162782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xdr:nvCxnSpPr>
        <xdr:cNvPr id="221" name="直線コネクタ 220"/>
        <xdr:cNvCxnSpPr/>
      </xdr:nvCxnSpPr>
      <xdr:spPr>
        <a:xfrm>
          <a:off x="762000" y="16097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93</xdr:row>
      <xdr:rowOff>9525</xdr:rowOff>
    </xdr:from>
    <xdr:ext cx="600075" cy="257175"/>
    <xdr:sp>
      <xdr:nvSpPr>
        <xdr:cNvPr id="222" name="テキスト ボックス 221"/>
        <xdr:cNvSpPr txBox="1"/>
      </xdr:nvSpPr>
      <xdr:spPr>
        <a:xfrm>
          <a:off x="161925" y="159543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xdr:nvCxnSpPr>
        <xdr:cNvPr id="223" name="直線コネクタ 222"/>
        <xdr:cNvCxnSpPr/>
      </xdr:nvCxnSpPr>
      <xdr:spPr>
        <a:xfrm>
          <a:off x="762000" y="15763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19050</xdr:rowOff>
    </xdr:from>
    <xdr:ext cx="600075" cy="257175"/>
    <xdr:sp>
      <xdr:nvSpPr>
        <xdr:cNvPr id="224" name="テキスト ボックス 223"/>
        <xdr:cNvSpPr txBox="1"/>
      </xdr:nvSpPr>
      <xdr:spPr>
        <a:xfrm>
          <a:off x="161925" y="156210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xdr:nvCxnSpPr>
        <xdr:cNvPr id="225" name="直線コネクタ 224"/>
        <xdr:cNvCxnSpPr/>
      </xdr:nvCxnSpPr>
      <xdr:spPr>
        <a:xfrm>
          <a:off x="762000" y="15440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38100</xdr:rowOff>
    </xdr:from>
    <xdr:ext cx="600075" cy="257175"/>
    <xdr:sp>
      <xdr:nvSpPr>
        <xdr:cNvPr id="226" name="テキスト ボックス 225"/>
        <xdr:cNvSpPr txBox="1"/>
      </xdr:nvSpPr>
      <xdr:spPr>
        <a:xfrm>
          <a:off x="161925" y="152971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xdr:nvCxnSpPr>
        <xdr:cNvPr id="227" name="直線コネクタ 226"/>
        <xdr:cNvCxnSpPr/>
      </xdr:nvCxnSpPr>
      <xdr:spPr>
        <a:xfrm>
          <a:off x="762000"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xdr:nvSpPr>
        <xdr:cNvPr id="228" name="テキスト ボックス 227"/>
        <xdr:cNvSpPr txBox="1"/>
      </xdr:nvSpPr>
      <xdr:spPr>
        <a:xfrm>
          <a:off x="161925" y="14973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fLocksText="0">
      <xdr:nvSpPr>
        <xdr:cNvPr id="229" name="扶助費グラフ枠"/>
        <xdr:cNvSpPr/>
      </xdr:nvSpPr>
      <xdr:spPr>
        <a:xfrm>
          <a:off x="762000"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xdr:nvCxnSpPr>
        <xdr:cNvPr id="230" name="直線コネクタ 229"/>
        <xdr:cNvCxnSpPr/>
      </xdr:nvCxnSpPr>
      <xdr:spPr>
        <a:xfrm flipV="1">
          <a:off x="4629150" y="15487650"/>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152400</xdr:rowOff>
    </xdr:from>
    <xdr:ext cx="533400" cy="257175"/>
    <xdr:sp>
      <xdr:nvSpPr>
        <xdr:cNvPr id="231" name="扶助費最小値テキスト"/>
        <xdr:cNvSpPr txBox="1"/>
      </xdr:nvSpPr>
      <xdr:spPr>
        <a:xfrm>
          <a:off x="4686300" y="169545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40,899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xdr:nvCxnSpPr>
        <xdr:cNvPr id="232" name="直線コネクタ 231"/>
        <xdr:cNvCxnSpPr/>
      </xdr:nvCxnSpPr>
      <xdr:spPr>
        <a:xfrm>
          <a:off x="4543425" y="16954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xdr:rowOff>
    </xdr:from>
    <xdr:ext cx="600075" cy="257175"/>
    <xdr:sp>
      <xdr:nvSpPr>
        <xdr:cNvPr id="233" name="扶助費最大値テキスト"/>
        <xdr:cNvSpPr txBox="1"/>
      </xdr:nvSpPr>
      <xdr:spPr>
        <a:xfrm>
          <a:off x="4686300" y="152685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175,208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xdr:nvCxnSpPr>
        <xdr:cNvPr id="234" name="直線コネクタ 233"/>
        <xdr:cNvCxnSpPr/>
      </xdr:nvCxnSpPr>
      <xdr:spPr>
        <a:xfrm>
          <a:off x="4543425" y="15487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162331</xdr:rowOff>
    </xdr:from>
    <xdr:to>
      <xdr:col>24</xdr:col>
      <xdr:colOff>63500</xdr:colOff>
      <xdr:row>97</xdr:row>
      <xdr:rowOff>169842</xdr:rowOff>
    </xdr:to>
    <xdr:cxnSp>
      <xdr:nvCxnSpPr>
        <xdr:cNvPr id="235" name="直線コネクタ 234"/>
        <xdr:cNvCxnSpPr/>
      </xdr:nvCxnSpPr>
      <xdr:spPr>
        <a:xfrm>
          <a:off x="3800475" y="16621125"/>
          <a:ext cx="838200" cy="180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9525</xdr:rowOff>
    </xdr:from>
    <xdr:ext cx="533400" cy="257175"/>
    <xdr:sp>
      <xdr:nvSpPr>
        <xdr:cNvPr id="236" name="扶助費平均値テキスト"/>
        <xdr:cNvSpPr txBox="1"/>
      </xdr:nvSpPr>
      <xdr:spPr>
        <a:xfrm>
          <a:off x="4686300" y="162972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82,611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fLocksText="0">
      <xdr:nvSpPr>
        <xdr:cNvPr id="237" name="フローチャート: 判断 236"/>
        <xdr:cNvSpPr/>
      </xdr:nvSpPr>
      <xdr:spPr>
        <a:xfrm>
          <a:off x="4581525" y="16449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96</xdr:row>
      <xdr:rowOff>162331</xdr:rowOff>
    </xdr:from>
    <xdr:to>
      <xdr:col>19</xdr:col>
      <xdr:colOff>177800</xdr:colOff>
      <xdr:row>98</xdr:row>
      <xdr:rowOff>73754</xdr:rowOff>
    </xdr:to>
    <xdr:cxnSp>
      <xdr:nvCxnSpPr>
        <xdr:cNvPr id="238" name="直線コネクタ 237"/>
        <xdr:cNvCxnSpPr/>
      </xdr:nvCxnSpPr>
      <xdr:spPr>
        <a:xfrm flipV="1">
          <a:off x="2905125" y="16621125"/>
          <a:ext cx="885825" cy="2571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fLocksText="0">
      <xdr:nvSpPr>
        <xdr:cNvPr id="239" name="フローチャート: 判断 238"/>
        <xdr:cNvSpPr/>
      </xdr:nvSpPr>
      <xdr:spPr>
        <a:xfrm>
          <a:off x="3743325" y="16316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95250</xdr:colOff>
      <xdr:row>93</xdr:row>
      <xdr:rowOff>152400</xdr:rowOff>
    </xdr:from>
    <xdr:ext cx="533400" cy="257175"/>
    <xdr:sp>
      <xdr:nvSpPr>
        <xdr:cNvPr id="240" name="テキスト ボックス 239"/>
        <xdr:cNvSpPr txBox="1"/>
      </xdr:nvSpPr>
      <xdr:spPr>
        <a:xfrm>
          <a:off x="3524250" y="160972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94,484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73754</xdr:rowOff>
    </xdr:from>
    <xdr:to>
      <xdr:col>15</xdr:col>
      <xdr:colOff>50800</xdr:colOff>
      <xdr:row>98</xdr:row>
      <xdr:rowOff>98225</xdr:rowOff>
    </xdr:to>
    <xdr:cxnSp>
      <xdr:nvCxnSpPr>
        <xdr:cNvPr id="241" name="直線コネクタ 240"/>
        <xdr:cNvCxnSpPr/>
      </xdr:nvCxnSpPr>
      <xdr:spPr>
        <a:xfrm flipV="1">
          <a:off x="2019300" y="1687830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fLocksText="0">
      <xdr:nvSpPr>
        <xdr:cNvPr id="242" name="フローチャート: 判断 241"/>
        <xdr:cNvSpPr/>
      </xdr:nvSpPr>
      <xdr:spPr>
        <a:xfrm>
          <a:off x="2857500" y="16583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161925</xdr:colOff>
      <xdr:row>95</xdr:row>
      <xdr:rowOff>76200</xdr:rowOff>
    </xdr:from>
    <xdr:ext cx="533400" cy="257175"/>
    <xdr:sp>
      <xdr:nvSpPr>
        <xdr:cNvPr id="243" name="テキスト ボックス 242"/>
        <xdr:cNvSpPr txBox="1"/>
      </xdr:nvSpPr>
      <xdr:spPr>
        <a:xfrm>
          <a:off x="2638425" y="163639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70,194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92303</xdr:rowOff>
    </xdr:from>
    <xdr:to>
      <xdr:col>10</xdr:col>
      <xdr:colOff>114300</xdr:colOff>
      <xdr:row>98</xdr:row>
      <xdr:rowOff>98225</xdr:rowOff>
    </xdr:to>
    <xdr:cxnSp>
      <xdr:nvCxnSpPr>
        <xdr:cNvPr id="244" name="直線コネクタ 243"/>
        <xdr:cNvCxnSpPr/>
      </xdr:nvCxnSpPr>
      <xdr:spPr>
        <a:xfrm>
          <a:off x="1133475" y="168973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fLocksText="0">
      <xdr:nvSpPr>
        <xdr:cNvPr id="245" name="フローチャート: 判断 244"/>
        <xdr:cNvSpPr/>
      </xdr:nvSpPr>
      <xdr:spPr>
        <a:xfrm>
          <a:off x="1971675" y="16583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95</xdr:row>
      <xdr:rowOff>66675</xdr:rowOff>
    </xdr:from>
    <xdr:ext cx="533400" cy="257175"/>
    <xdr:sp>
      <xdr:nvSpPr>
        <xdr:cNvPr id="246" name="テキスト ボックス 245"/>
        <xdr:cNvSpPr txBox="1"/>
      </xdr:nvSpPr>
      <xdr:spPr>
        <a:xfrm>
          <a:off x="1743075" y="163544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70,270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fLocksText="0">
      <xdr:nvSpPr>
        <xdr:cNvPr id="247" name="フローチャート: 判断 246"/>
        <xdr:cNvSpPr/>
      </xdr:nvSpPr>
      <xdr:spPr>
        <a:xfrm>
          <a:off x="1076325" y="16592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95</xdr:row>
      <xdr:rowOff>85725</xdr:rowOff>
    </xdr:from>
    <xdr:ext cx="533400" cy="257175"/>
    <xdr:sp>
      <xdr:nvSpPr>
        <xdr:cNvPr id="248" name="テキスト ボックス 247"/>
        <xdr:cNvSpPr txBox="1"/>
      </xdr:nvSpPr>
      <xdr:spPr>
        <a:xfrm>
          <a:off x="857250" y="163734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69,266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xdr:nvSpPr>
        <xdr:cNvPr id="249" name="テキスト ボックス 248"/>
        <xdr:cNvSpPr txBox="1"/>
      </xdr:nvSpPr>
      <xdr:spPr>
        <a:xfrm>
          <a:off x="44386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xdr:nvSpPr>
        <xdr:cNvPr id="250" name="テキスト ボックス 249"/>
        <xdr:cNvSpPr txBox="1"/>
      </xdr:nvSpPr>
      <xdr:spPr>
        <a:xfrm>
          <a:off x="3600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xdr:nvSpPr>
        <xdr:cNvPr id="251" name="テキスト ボックス 250"/>
        <xdr:cNvSpPr txBox="1"/>
      </xdr:nvSpPr>
      <xdr:spPr>
        <a:xfrm>
          <a:off x="2714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xdr:nvSpPr>
        <xdr:cNvPr id="252" name="テキスト ボックス 251"/>
        <xdr:cNvSpPr txBox="1"/>
      </xdr:nvSpPr>
      <xdr:spPr>
        <a:xfrm>
          <a:off x="1828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xdr:nvSpPr>
        <xdr:cNvPr id="253" name="テキスト ボックス 252"/>
        <xdr:cNvSpPr txBox="1"/>
      </xdr:nvSpPr>
      <xdr:spPr>
        <a:xfrm>
          <a:off x="933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119042</xdr:rowOff>
    </xdr:from>
    <xdr:to>
      <xdr:col>24</xdr:col>
      <xdr:colOff>114300</xdr:colOff>
      <xdr:row>98</xdr:row>
      <xdr:rowOff>49192</xdr:rowOff>
    </xdr:to>
    <xdr:sp fLocksText="0">
      <xdr:nvSpPr>
        <xdr:cNvPr id="254" name="楕円 253"/>
        <xdr:cNvSpPr/>
      </xdr:nvSpPr>
      <xdr:spPr>
        <a:xfrm>
          <a:off x="4581525" y="16744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97</xdr:row>
      <xdr:rowOff>95250</xdr:rowOff>
    </xdr:from>
    <xdr:ext cx="533400" cy="257175"/>
    <xdr:sp>
      <xdr:nvSpPr>
        <xdr:cNvPr id="255" name="扶助費該当値テキスト"/>
        <xdr:cNvSpPr txBox="1"/>
      </xdr:nvSpPr>
      <xdr:spPr>
        <a:xfrm>
          <a:off x="4686300" y="167259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54,981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111531</xdr:rowOff>
    </xdr:from>
    <xdr:to>
      <xdr:col>20</xdr:col>
      <xdr:colOff>38100</xdr:colOff>
      <xdr:row>97</xdr:row>
      <xdr:rowOff>41681</xdr:rowOff>
    </xdr:to>
    <xdr:sp fLocksText="0">
      <xdr:nvSpPr>
        <xdr:cNvPr id="256" name="楕円 255"/>
        <xdr:cNvSpPr/>
      </xdr:nvSpPr>
      <xdr:spPr>
        <a:xfrm>
          <a:off x="3743325" y="16573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95250</xdr:colOff>
      <xdr:row>97</xdr:row>
      <xdr:rowOff>28575</xdr:rowOff>
    </xdr:from>
    <xdr:ext cx="533400" cy="257175"/>
    <xdr:sp>
      <xdr:nvSpPr>
        <xdr:cNvPr id="257" name="テキスト ボックス 256"/>
        <xdr:cNvSpPr txBox="1"/>
      </xdr:nvSpPr>
      <xdr:spPr>
        <a:xfrm>
          <a:off x="3524250" y="166592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71,421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22954</xdr:rowOff>
    </xdr:from>
    <xdr:to>
      <xdr:col>15</xdr:col>
      <xdr:colOff>101600</xdr:colOff>
      <xdr:row>98</xdr:row>
      <xdr:rowOff>124554</xdr:rowOff>
    </xdr:to>
    <xdr:sp fLocksText="0">
      <xdr:nvSpPr>
        <xdr:cNvPr id="258" name="楕円 257"/>
        <xdr:cNvSpPr/>
      </xdr:nvSpPr>
      <xdr:spPr>
        <a:xfrm>
          <a:off x="2857500" y="16821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161925</xdr:colOff>
      <xdr:row>98</xdr:row>
      <xdr:rowOff>114300</xdr:rowOff>
    </xdr:from>
    <xdr:ext cx="533400" cy="257175"/>
    <xdr:sp>
      <xdr:nvSpPr>
        <xdr:cNvPr id="259" name="テキスト ボックス 258"/>
        <xdr:cNvSpPr txBox="1"/>
      </xdr:nvSpPr>
      <xdr:spPr>
        <a:xfrm>
          <a:off x="2638425" y="169164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48,058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47425</xdr:rowOff>
    </xdr:from>
    <xdr:to>
      <xdr:col>10</xdr:col>
      <xdr:colOff>165100</xdr:colOff>
      <xdr:row>98</xdr:row>
      <xdr:rowOff>149025</xdr:rowOff>
    </xdr:to>
    <xdr:sp fLocksText="0">
      <xdr:nvSpPr>
        <xdr:cNvPr id="260" name="楕円 259"/>
        <xdr:cNvSpPr/>
      </xdr:nvSpPr>
      <xdr:spPr>
        <a:xfrm>
          <a:off x="1971675" y="16849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98</xdr:row>
      <xdr:rowOff>142875</xdr:rowOff>
    </xdr:from>
    <xdr:ext cx="533400" cy="257175"/>
    <xdr:sp>
      <xdr:nvSpPr>
        <xdr:cNvPr id="261" name="テキスト ボックス 260"/>
        <xdr:cNvSpPr txBox="1"/>
      </xdr:nvSpPr>
      <xdr:spPr>
        <a:xfrm>
          <a:off x="1743075" y="169449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45,810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41503</xdr:rowOff>
    </xdr:from>
    <xdr:to>
      <xdr:col>6</xdr:col>
      <xdr:colOff>38100</xdr:colOff>
      <xdr:row>98</xdr:row>
      <xdr:rowOff>143103</xdr:rowOff>
    </xdr:to>
    <xdr:sp fLocksText="0">
      <xdr:nvSpPr>
        <xdr:cNvPr id="262" name="楕円 261"/>
        <xdr:cNvSpPr/>
      </xdr:nvSpPr>
      <xdr:spPr>
        <a:xfrm>
          <a:off x="1076325" y="16840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98</xdr:row>
      <xdr:rowOff>133350</xdr:rowOff>
    </xdr:from>
    <xdr:ext cx="533400" cy="257175"/>
    <xdr:sp>
      <xdr:nvSpPr>
        <xdr:cNvPr id="263" name="テキスト ボックス 262"/>
        <xdr:cNvSpPr txBox="1"/>
      </xdr:nvSpPr>
      <xdr:spPr>
        <a:xfrm>
          <a:off x="857250" y="169354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46,354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fLocksText="0">
      <xdr:nvSpPr>
        <xdr:cNvPr id="264" name="正方形/長方形 263"/>
        <xdr:cNvSpPr/>
      </xdr:nvSpPr>
      <xdr:spPr>
        <a:xfrm>
          <a:off x="660082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fLocksText="0">
      <xdr:nvSpPr>
        <xdr:cNvPr id="265" name="正方形/長方形 264"/>
        <xdr:cNvSpPr/>
      </xdr:nvSpPr>
      <xdr:spPr>
        <a:xfrm>
          <a:off x="673417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fLocksText="0">
      <xdr:nvSpPr>
        <xdr:cNvPr id="266" name="正方形/長方形 265"/>
        <xdr:cNvSpPr/>
      </xdr:nvSpPr>
      <xdr:spPr>
        <a:xfrm>
          <a:off x="673417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45/77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fLocksText="0">
      <xdr:nvSpPr>
        <xdr:cNvPr id="267" name="正方形/長方形 266"/>
        <xdr:cNvSpPr/>
      </xdr:nvSpPr>
      <xdr:spPr>
        <a:xfrm>
          <a:off x="7743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fLocksText="0">
      <xdr:nvSpPr>
        <xdr:cNvPr id="268" name="正方形/長方形 267"/>
        <xdr:cNvSpPr/>
      </xdr:nvSpPr>
      <xdr:spPr>
        <a:xfrm>
          <a:off x="7743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56,583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fLocksText="0">
      <xdr:nvSpPr>
        <xdr:cNvPr id="269" name="正方形/長方形 268"/>
        <xdr:cNvSpPr/>
      </xdr:nvSpPr>
      <xdr:spPr>
        <a:xfrm>
          <a:off x="8886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fLocksText="0">
      <xdr:nvSpPr>
        <xdr:cNvPr id="270" name="正方形/長方形 269"/>
        <xdr:cNvSpPr/>
      </xdr:nvSpPr>
      <xdr:spPr>
        <a:xfrm>
          <a:off x="8886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90,566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fLocksText="0">
      <xdr:nvSpPr>
        <xdr:cNvPr id="271" name="正方形/長方形 270"/>
        <xdr:cNvSpPr/>
      </xdr:nvSpPr>
      <xdr:spPr>
        <a:xfrm>
          <a:off x="6600825"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27</xdr:row>
      <xdr:rowOff>9525</xdr:rowOff>
    </xdr:from>
    <xdr:ext cx="352425" cy="228600"/>
    <xdr:sp>
      <xdr:nvSpPr>
        <xdr:cNvPr id="272" name="テキスト ボックス 271"/>
        <xdr:cNvSpPr txBox="1"/>
      </xdr:nvSpPr>
      <xdr:spPr>
        <a:xfrm>
          <a:off x="6562725"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xdr:nvCxnSpPr>
        <xdr:cNvPr id="273" name="直線コネクタ 272"/>
        <xdr:cNvCxnSpPr/>
      </xdr:nvCxnSpPr>
      <xdr:spPr>
        <a:xfrm>
          <a:off x="660082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xdr:nvCxnSpPr>
        <xdr:cNvPr id="274" name="直線コネクタ 273"/>
        <xdr:cNvCxnSpPr/>
      </xdr:nvCxnSpPr>
      <xdr:spPr>
        <a:xfrm>
          <a:off x="6600825" y="6781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38</xdr:row>
      <xdr:rowOff>123825</xdr:rowOff>
    </xdr:from>
    <xdr:ext cx="247650" cy="257175"/>
    <xdr:sp>
      <xdr:nvSpPr>
        <xdr:cNvPr id="275" name="テキスト ボックス 274"/>
        <xdr:cNvSpPr txBox="1"/>
      </xdr:nvSpPr>
      <xdr:spPr>
        <a:xfrm>
          <a:off x="6353175" y="66389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xdr:nvCxnSpPr>
        <xdr:cNvPr id="276" name="直線コネクタ 275"/>
        <xdr:cNvCxnSpPr/>
      </xdr:nvCxnSpPr>
      <xdr:spPr>
        <a:xfrm>
          <a:off x="6600825" y="6457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36</xdr:row>
      <xdr:rowOff>142875</xdr:rowOff>
    </xdr:from>
    <xdr:ext cx="600075" cy="257175"/>
    <xdr:sp>
      <xdr:nvSpPr>
        <xdr:cNvPr id="277" name="テキスト ボックス 276"/>
        <xdr:cNvSpPr txBox="1"/>
      </xdr:nvSpPr>
      <xdr:spPr>
        <a:xfrm>
          <a:off x="6000750" y="63150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xdr:nvCxnSpPr>
        <xdr:cNvPr id="278" name="直線コネクタ 277"/>
        <xdr:cNvCxnSpPr/>
      </xdr:nvCxnSpPr>
      <xdr:spPr>
        <a:xfrm>
          <a:off x="6600825" y="6134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34</xdr:row>
      <xdr:rowOff>161925</xdr:rowOff>
    </xdr:from>
    <xdr:ext cx="600075" cy="257175"/>
    <xdr:sp>
      <xdr:nvSpPr>
        <xdr:cNvPr id="279" name="テキスト ボックス 278"/>
        <xdr:cNvSpPr txBox="1"/>
      </xdr:nvSpPr>
      <xdr:spPr>
        <a:xfrm>
          <a:off x="6000750" y="59912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xdr:nvCxnSpPr>
        <xdr:cNvPr id="280" name="直線コネクタ 279"/>
        <xdr:cNvCxnSpPr/>
      </xdr:nvCxnSpPr>
      <xdr:spPr>
        <a:xfrm>
          <a:off x="6600825" y="5810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33</xdr:row>
      <xdr:rowOff>9525</xdr:rowOff>
    </xdr:from>
    <xdr:ext cx="600075" cy="257175"/>
    <xdr:sp>
      <xdr:nvSpPr>
        <xdr:cNvPr id="281" name="テキスト ボックス 280"/>
        <xdr:cNvSpPr txBox="1"/>
      </xdr:nvSpPr>
      <xdr:spPr>
        <a:xfrm>
          <a:off x="6000750" y="56673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xdr:nvCxnSpPr>
        <xdr:cNvPr id="282" name="直線コネクタ 281"/>
        <xdr:cNvCxnSpPr/>
      </xdr:nvCxnSpPr>
      <xdr:spPr>
        <a:xfrm>
          <a:off x="6600825" y="5476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31</xdr:row>
      <xdr:rowOff>19050</xdr:rowOff>
    </xdr:from>
    <xdr:ext cx="600075" cy="257175"/>
    <xdr:sp>
      <xdr:nvSpPr>
        <xdr:cNvPr id="283" name="テキスト ボックス 282"/>
        <xdr:cNvSpPr txBox="1"/>
      </xdr:nvSpPr>
      <xdr:spPr>
        <a:xfrm>
          <a:off x="6000750" y="53340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xdr:nvCxnSpPr>
        <xdr:cNvPr id="284" name="直線コネクタ 283"/>
        <xdr:cNvCxnSpPr/>
      </xdr:nvCxnSpPr>
      <xdr:spPr>
        <a:xfrm>
          <a:off x="6600825" y="5153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29</xdr:row>
      <xdr:rowOff>38100</xdr:rowOff>
    </xdr:from>
    <xdr:ext cx="600075" cy="257175"/>
    <xdr:sp>
      <xdr:nvSpPr>
        <xdr:cNvPr id="285" name="テキスト ボックス 284"/>
        <xdr:cNvSpPr txBox="1"/>
      </xdr:nvSpPr>
      <xdr:spPr>
        <a:xfrm>
          <a:off x="6000750" y="50101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xdr:nvCxnSpPr>
        <xdr:cNvPr id="286" name="直線コネクタ 285"/>
        <xdr:cNvCxnSpPr/>
      </xdr:nvCxnSpPr>
      <xdr:spPr>
        <a:xfrm>
          <a:off x="660082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27</xdr:row>
      <xdr:rowOff>57150</xdr:rowOff>
    </xdr:from>
    <xdr:ext cx="600075" cy="257175"/>
    <xdr:sp>
      <xdr:nvSpPr>
        <xdr:cNvPr id="287" name="テキスト ボックス 286"/>
        <xdr:cNvSpPr txBox="1"/>
      </xdr:nvSpPr>
      <xdr:spPr>
        <a:xfrm>
          <a:off x="6000750" y="468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fLocksText="0">
      <xdr:nvSpPr>
        <xdr:cNvPr id="288" name="補助費等グラフ枠"/>
        <xdr:cNvSpPr/>
      </xdr:nvSpPr>
      <xdr:spPr>
        <a:xfrm>
          <a:off x="6600825"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xdr:nvCxnSpPr>
        <xdr:cNvPr id="289" name="直線コネクタ 288"/>
        <xdr:cNvCxnSpPr/>
      </xdr:nvCxnSpPr>
      <xdr:spPr>
        <a:xfrm flipV="1">
          <a:off x="10477500" y="5334000"/>
          <a:ext cx="0" cy="12477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76200</xdr:rowOff>
    </xdr:from>
    <xdr:ext cx="533400" cy="257175"/>
    <xdr:sp>
      <xdr:nvSpPr>
        <xdr:cNvPr id="290" name="補助費等最小値テキスト"/>
        <xdr:cNvSpPr txBox="1"/>
      </xdr:nvSpPr>
      <xdr:spPr>
        <a:xfrm>
          <a:off x="10525125" y="6591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62,068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xdr:nvCxnSpPr>
        <xdr:cNvPr id="291" name="直線コネクタ 290"/>
        <xdr:cNvCxnSpPr/>
      </xdr:nvCxnSpPr>
      <xdr:spPr>
        <a:xfrm>
          <a:off x="10391775" y="6581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142875</xdr:rowOff>
    </xdr:from>
    <xdr:ext cx="600075" cy="257175"/>
    <xdr:sp>
      <xdr:nvSpPr>
        <xdr:cNvPr id="292" name="補助費等最大値テキスト"/>
        <xdr:cNvSpPr txBox="1"/>
      </xdr:nvSpPr>
      <xdr:spPr>
        <a:xfrm>
          <a:off x="10525125" y="51149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443,367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xdr:nvCxnSpPr>
        <xdr:cNvPr id="293" name="直線コネクタ 292"/>
        <xdr:cNvCxnSpPr/>
      </xdr:nvCxnSpPr>
      <xdr:spPr>
        <a:xfrm>
          <a:off x="10391775" y="5334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51584</xdr:rowOff>
    </xdr:from>
    <xdr:to>
      <xdr:col>55</xdr:col>
      <xdr:colOff>0</xdr:colOff>
      <xdr:row>37</xdr:row>
      <xdr:rowOff>115116</xdr:rowOff>
    </xdr:to>
    <xdr:cxnSp>
      <xdr:nvCxnSpPr>
        <xdr:cNvPr id="294" name="直線コネクタ 293"/>
        <xdr:cNvCxnSpPr/>
      </xdr:nvCxnSpPr>
      <xdr:spPr>
        <a:xfrm flipV="1">
          <a:off x="9639300" y="6391275"/>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35</xdr:row>
      <xdr:rowOff>95250</xdr:rowOff>
    </xdr:from>
    <xdr:ext cx="600075" cy="257175"/>
    <xdr:sp>
      <xdr:nvSpPr>
        <xdr:cNvPr id="295" name="補助費等平均値テキスト"/>
        <xdr:cNvSpPr txBox="1"/>
      </xdr:nvSpPr>
      <xdr:spPr>
        <a:xfrm>
          <a:off x="10525125" y="6096000"/>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150,766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fLocksText="0">
      <xdr:nvSpPr>
        <xdr:cNvPr id="296" name="フローチャート: 判断 295"/>
        <xdr:cNvSpPr/>
      </xdr:nvSpPr>
      <xdr:spPr>
        <a:xfrm>
          <a:off x="10429875" y="6238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34</xdr:row>
      <xdr:rowOff>94068</xdr:rowOff>
    </xdr:from>
    <xdr:to>
      <xdr:col>50</xdr:col>
      <xdr:colOff>114300</xdr:colOff>
      <xdr:row>37</xdr:row>
      <xdr:rowOff>115116</xdr:rowOff>
    </xdr:to>
    <xdr:cxnSp>
      <xdr:nvCxnSpPr>
        <xdr:cNvPr id="297" name="直線コネクタ 296"/>
        <xdr:cNvCxnSpPr/>
      </xdr:nvCxnSpPr>
      <xdr:spPr>
        <a:xfrm>
          <a:off x="8753475" y="5924550"/>
          <a:ext cx="885825" cy="5334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fLocksText="0">
      <xdr:nvSpPr>
        <xdr:cNvPr id="298" name="フローチャート: 判断 297"/>
        <xdr:cNvSpPr/>
      </xdr:nvSpPr>
      <xdr:spPr>
        <a:xfrm>
          <a:off x="9591675" y="627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0</xdr:colOff>
      <xdr:row>35</xdr:row>
      <xdr:rowOff>57150</xdr:rowOff>
    </xdr:from>
    <xdr:ext cx="600075" cy="257175"/>
    <xdr:sp>
      <xdr:nvSpPr>
        <xdr:cNvPr id="299" name="テキスト ボックス 298"/>
        <xdr:cNvSpPr txBox="1"/>
      </xdr:nvSpPr>
      <xdr:spPr>
        <a:xfrm>
          <a:off x="9334500" y="60579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139,739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94068</xdr:rowOff>
    </xdr:from>
    <xdr:to>
      <xdr:col>45</xdr:col>
      <xdr:colOff>177800</xdr:colOff>
      <xdr:row>37</xdr:row>
      <xdr:rowOff>137238</xdr:rowOff>
    </xdr:to>
    <xdr:cxnSp>
      <xdr:nvCxnSpPr>
        <xdr:cNvPr id="300" name="直線コネクタ 299"/>
        <xdr:cNvCxnSpPr/>
      </xdr:nvCxnSpPr>
      <xdr:spPr>
        <a:xfrm flipV="1">
          <a:off x="7858125" y="5924550"/>
          <a:ext cx="885825" cy="561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fLocksText="0">
      <xdr:nvSpPr>
        <xdr:cNvPr id="301" name="フローチャート: 判断 300"/>
        <xdr:cNvSpPr/>
      </xdr:nvSpPr>
      <xdr:spPr>
        <a:xfrm>
          <a:off x="8696325" y="5972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66675</xdr:colOff>
      <xdr:row>35</xdr:row>
      <xdr:rowOff>57150</xdr:rowOff>
    </xdr:from>
    <xdr:ext cx="600075" cy="257175"/>
    <xdr:sp>
      <xdr:nvSpPr>
        <xdr:cNvPr id="302" name="テキスト ボックス 301"/>
        <xdr:cNvSpPr txBox="1"/>
      </xdr:nvSpPr>
      <xdr:spPr>
        <a:xfrm>
          <a:off x="8448675" y="60579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234,460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137238</xdr:rowOff>
    </xdr:from>
    <xdr:to>
      <xdr:col>41</xdr:col>
      <xdr:colOff>50800</xdr:colOff>
      <xdr:row>38</xdr:row>
      <xdr:rowOff>37614</xdr:rowOff>
    </xdr:to>
    <xdr:cxnSp>
      <xdr:nvCxnSpPr>
        <xdr:cNvPr id="303" name="直線コネクタ 302"/>
        <xdr:cNvCxnSpPr/>
      </xdr:nvCxnSpPr>
      <xdr:spPr>
        <a:xfrm flipV="1">
          <a:off x="6972300" y="6477000"/>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fLocksText="0">
      <xdr:nvSpPr>
        <xdr:cNvPr id="304" name="フローチャート: 判断 303"/>
        <xdr:cNvSpPr/>
      </xdr:nvSpPr>
      <xdr:spPr>
        <a:xfrm>
          <a:off x="7810500" y="636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123825</xdr:colOff>
      <xdr:row>35</xdr:row>
      <xdr:rowOff>133350</xdr:rowOff>
    </xdr:from>
    <xdr:ext cx="600075" cy="257175"/>
    <xdr:sp>
      <xdr:nvSpPr>
        <xdr:cNvPr id="305" name="テキスト ボックス 304"/>
        <xdr:cNvSpPr txBox="1"/>
      </xdr:nvSpPr>
      <xdr:spPr>
        <a:xfrm>
          <a:off x="7553325" y="61341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114,367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fLocksText="0">
      <xdr:nvSpPr>
        <xdr:cNvPr id="306" name="フローチャート: 判断 305"/>
        <xdr:cNvSpPr/>
      </xdr:nvSpPr>
      <xdr:spPr>
        <a:xfrm>
          <a:off x="6924675" y="636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0</xdr:colOff>
      <xdr:row>35</xdr:row>
      <xdr:rowOff>133350</xdr:rowOff>
    </xdr:from>
    <xdr:ext cx="600075" cy="257175"/>
    <xdr:sp>
      <xdr:nvSpPr>
        <xdr:cNvPr id="307" name="テキスト ボックス 306"/>
        <xdr:cNvSpPr txBox="1"/>
      </xdr:nvSpPr>
      <xdr:spPr>
        <a:xfrm>
          <a:off x="6667500" y="61341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113,671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xdr:nvSpPr>
        <xdr:cNvPr id="308" name="テキスト ボックス 307"/>
        <xdr:cNvSpPr txBox="1"/>
      </xdr:nvSpPr>
      <xdr:spPr>
        <a:xfrm>
          <a:off x="102870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xdr:nvSpPr>
        <xdr:cNvPr id="309" name="テキスト ボックス 308"/>
        <xdr:cNvSpPr txBox="1"/>
      </xdr:nvSpPr>
      <xdr:spPr>
        <a:xfrm>
          <a:off x="9448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xdr:nvSpPr>
        <xdr:cNvPr id="310" name="テキスト ボックス 309"/>
        <xdr:cNvSpPr txBox="1"/>
      </xdr:nvSpPr>
      <xdr:spPr>
        <a:xfrm>
          <a:off x="8553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xdr:nvSpPr>
        <xdr:cNvPr id="311" name="テキスト ボックス 310"/>
        <xdr:cNvSpPr txBox="1"/>
      </xdr:nvSpPr>
      <xdr:spPr>
        <a:xfrm>
          <a:off x="7667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xdr:nvSpPr>
        <xdr:cNvPr id="312" name="テキスト ボックス 311"/>
        <xdr:cNvSpPr txBox="1"/>
      </xdr:nvSpPr>
      <xdr:spPr>
        <a:xfrm>
          <a:off x="6781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xdr:rowOff>
    </xdr:from>
    <xdr:to>
      <xdr:col>55</xdr:col>
      <xdr:colOff>50800</xdr:colOff>
      <xdr:row>37</xdr:row>
      <xdr:rowOff>102384</xdr:rowOff>
    </xdr:to>
    <xdr:sp fLocksText="0">
      <xdr:nvSpPr>
        <xdr:cNvPr id="313" name="楕円 312"/>
        <xdr:cNvSpPr/>
      </xdr:nvSpPr>
      <xdr:spPr>
        <a:xfrm>
          <a:off x="10429875" y="6343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36</xdr:row>
      <xdr:rowOff>152400</xdr:rowOff>
    </xdr:from>
    <xdr:ext cx="600075" cy="257175"/>
    <xdr:sp>
      <xdr:nvSpPr>
        <xdr:cNvPr id="314" name="補助費等該当値テキスト"/>
        <xdr:cNvSpPr txBox="1"/>
      </xdr:nvSpPr>
      <xdr:spPr>
        <a:xfrm>
          <a:off x="10525125" y="63246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119,482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64316</xdr:rowOff>
    </xdr:from>
    <xdr:to>
      <xdr:col>50</xdr:col>
      <xdr:colOff>165100</xdr:colOff>
      <xdr:row>37</xdr:row>
      <xdr:rowOff>165915</xdr:rowOff>
    </xdr:to>
    <xdr:sp fLocksText="0">
      <xdr:nvSpPr>
        <xdr:cNvPr id="315" name="楕円 314"/>
        <xdr:cNvSpPr/>
      </xdr:nvSpPr>
      <xdr:spPr>
        <a:xfrm>
          <a:off x="9591675" y="6410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0</xdr:colOff>
      <xdr:row>37</xdr:row>
      <xdr:rowOff>152400</xdr:rowOff>
    </xdr:from>
    <xdr:ext cx="600075" cy="257175"/>
    <xdr:sp>
      <xdr:nvSpPr>
        <xdr:cNvPr id="316" name="テキスト ボックス 315"/>
        <xdr:cNvSpPr txBox="1"/>
      </xdr:nvSpPr>
      <xdr:spPr>
        <a:xfrm>
          <a:off x="9334500" y="64960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100,028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43268</xdr:rowOff>
    </xdr:from>
    <xdr:to>
      <xdr:col>46</xdr:col>
      <xdr:colOff>38100</xdr:colOff>
      <xdr:row>34</xdr:row>
      <xdr:rowOff>144868</xdr:rowOff>
    </xdr:to>
    <xdr:sp fLocksText="0">
      <xdr:nvSpPr>
        <xdr:cNvPr id="317" name="楕円 316"/>
        <xdr:cNvSpPr/>
      </xdr:nvSpPr>
      <xdr:spPr>
        <a:xfrm>
          <a:off x="8696325" y="5876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66675</xdr:colOff>
      <xdr:row>32</xdr:row>
      <xdr:rowOff>161925</xdr:rowOff>
    </xdr:from>
    <xdr:ext cx="600075" cy="257175"/>
    <xdr:sp>
      <xdr:nvSpPr>
        <xdr:cNvPr id="318" name="テキスト ボックス 317"/>
        <xdr:cNvSpPr txBox="1"/>
      </xdr:nvSpPr>
      <xdr:spPr>
        <a:xfrm>
          <a:off x="8448675" y="56483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263,973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86438</xdr:rowOff>
    </xdr:from>
    <xdr:to>
      <xdr:col>41</xdr:col>
      <xdr:colOff>101600</xdr:colOff>
      <xdr:row>38</xdr:row>
      <xdr:rowOff>16588</xdr:rowOff>
    </xdr:to>
    <xdr:sp fLocksText="0">
      <xdr:nvSpPr>
        <xdr:cNvPr id="319" name="楕円 318"/>
        <xdr:cNvSpPr/>
      </xdr:nvSpPr>
      <xdr:spPr>
        <a:xfrm>
          <a:off x="7810500" y="6429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38</xdr:row>
      <xdr:rowOff>9525</xdr:rowOff>
    </xdr:from>
    <xdr:ext cx="533400" cy="257175"/>
    <xdr:sp>
      <xdr:nvSpPr>
        <xdr:cNvPr id="320" name="テキスト ボックス 319"/>
        <xdr:cNvSpPr txBox="1"/>
      </xdr:nvSpPr>
      <xdr:spPr>
        <a:xfrm>
          <a:off x="7591425" y="65246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93,254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158264</xdr:rowOff>
    </xdr:from>
    <xdr:to>
      <xdr:col>36</xdr:col>
      <xdr:colOff>165100</xdr:colOff>
      <xdr:row>38</xdr:row>
      <xdr:rowOff>88413</xdr:rowOff>
    </xdr:to>
    <xdr:sp fLocksText="0">
      <xdr:nvSpPr>
        <xdr:cNvPr id="321" name="楕円 320"/>
        <xdr:cNvSpPr/>
      </xdr:nvSpPr>
      <xdr:spPr>
        <a:xfrm>
          <a:off x="6924675"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38</xdr:row>
      <xdr:rowOff>76200</xdr:rowOff>
    </xdr:from>
    <xdr:ext cx="533400" cy="257175"/>
    <xdr:sp>
      <xdr:nvSpPr>
        <xdr:cNvPr id="322" name="テキスト ボックス 321"/>
        <xdr:cNvSpPr txBox="1"/>
      </xdr:nvSpPr>
      <xdr:spPr>
        <a:xfrm>
          <a:off x="6696075" y="6591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71,260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fLocksText="0">
      <xdr:nvSpPr>
        <xdr:cNvPr id="323" name="正方形/長方形 322"/>
        <xdr:cNvSpPr/>
      </xdr:nvSpPr>
      <xdr:spPr>
        <a:xfrm>
          <a:off x="660082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fLocksText="0">
      <xdr:nvSpPr>
        <xdr:cNvPr id="324" name="正方形/長方形 323"/>
        <xdr:cNvSpPr/>
      </xdr:nvSpPr>
      <xdr:spPr>
        <a:xfrm>
          <a:off x="673417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fLocksText="0">
      <xdr:nvSpPr>
        <xdr:cNvPr id="325" name="正方形/長方形 324"/>
        <xdr:cNvSpPr/>
      </xdr:nvSpPr>
      <xdr:spPr>
        <a:xfrm>
          <a:off x="673417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72/77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fLocksText="0">
      <xdr:nvSpPr>
        <xdr:cNvPr id="326" name="正方形/長方形 325"/>
        <xdr:cNvSpPr/>
      </xdr:nvSpPr>
      <xdr:spPr>
        <a:xfrm>
          <a:off x="7743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fLocksText="0">
      <xdr:nvSpPr>
        <xdr:cNvPr id="327" name="正方形/長方形 326"/>
        <xdr:cNvSpPr/>
      </xdr:nvSpPr>
      <xdr:spPr>
        <a:xfrm>
          <a:off x="7743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56,679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fLocksText="0">
      <xdr:nvSpPr>
        <xdr:cNvPr id="328" name="正方形/長方形 327"/>
        <xdr:cNvSpPr/>
      </xdr:nvSpPr>
      <xdr:spPr>
        <a:xfrm>
          <a:off x="8886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fLocksText="0">
      <xdr:nvSpPr>
        <xdr:cNvPr id="329" name="正方形/長方形 328"/>
        <xdr:cNvSpPr/>
      </xdr:nvSpPr>
      <xdr:spPr>
        <a:xfrm>
          <a:off x="8886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64,410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fLocksText="0">
      <xdr:nvSpPr>
        <xdr:cNvPr id="330" name="正方形/長方形 329"/>
        <xdr:cNvSpPr/>
      </xdr:nvSpPr>
      <xdr:spPr>
        <a:xfrm>
          <a:off x="6600825"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47</xdr:row>
      <xdr:rowOff>9525</xdr:rowOff>
    </xdr:from>
    <xdr:ext cx="352425" cy="228600"/>
    <xdr:sp>
      <xdr:nvSpPr>
        <xdr:cNvPr id="331" name="テキスト ボックス 330"/>
        <xdr:cNvSpPr txBox="1"/>
      </xdr:nvSpPr>
      <xdr:spPr>
        <a:xfrm>
          <a:off x="6562725"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xdr:nvCxnSpPr>
        <xdr:cNvPr id="332" name="直線コネクタ 331"/>
        <xdr:cNvCxnSpPr/>
      </xdr:nvCxnSpPr>
      <xdr:spPr>
        <a:xfrm>
          <a:off x="660082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xdr:nvCxnSpPr>
        <xdr:cNvPr id="333" name="直線コネクタ 332"/>
        <xdr:cNvCxnSpPr/>
      </xdr:nvCxnSpPr>
      <xdr:spPr>
        <a:xfrm>
          <a:off x="6600825"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76200</xdr:rowOff>
    </xdr:from>
    <xdr:ext cx="247650" cy="257175"/>
    <xdr:sp>
      <xdr:nvSpPr>
        <xdr:cNvPr id="334" name="テキスト ボックス 333"/>
        <xdr:cNvSpPr txBox="1"/>
      </xdr:nvSpPr>
      <xdr:spPr>
        <a:xfrm>
          <a:off x="6353175" y="10020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xdr:nvCxnSpPr>
        <xdr:cNvPr id="335" name="直線コネクタ 334"/>
        <xdr:cNvCxnSpPr/>
      </xdr:nvCxnSpPr>
      <xdr:spPr>
        <a:xfrm>
          <a:off x="6600825"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38100</xdr:rowOff>
    </xdr:from>
    <xdr:ext cx="600075" cy="257175"/>
    <xdr:sp>
      <xdr:nvSpPr>
        <xdr:cNvPr id="336" name="テキスト ボックス 335"/>
        <xdr:cNvSpPr txBox="1"/>
      </xdr:nvSpPr>
      <xdr:spPr>
        <a:xfrm>
          <a:off x="6000750"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xdr:nvCxnSpPr>
        <xdr:cNvPr id="337" name="直線コネクタ 336"/>
        <xdr:cNvCxnSpPr/>
      </xdr:nvCxnSpPr>
      <xdr:spPr>
        <a:xfrm>
          <a:off x="6600825"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53</xdr:row>
      <xdr:rowOff>171450</xdr:rowOff>
    </xdr:from>
    <xdr:ext cx="600075" cy="257175"/>
    <xdr:sp>
      <xdr:nvSpPr>
        <xdr:cNvPr id="338" name="テキスト ボックス 337"/>
        <xdr:cNvSpPr txBox="1"/>
      </xdr:nvSpPr>
      <xdr:spPr>
        <a:xfrm>
          <a:off x="6000750" y="925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xdr:nvCxnSpPr>
        <xdr:cNvPr id="339" name="直線コネクタ 338"/>
        <xdr:cNvCxnSpPr/>
      </xdr:nvCxnSpPr>
      <xdr:spPr>
        <a:xfrm>
          <a:off x="6600825"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133350</xdr:rowOff>
    </xdr:from>
    <xdr:ext cx="600075" cy="257175"/>
    <xdr:sp>
      <xdr:nvSpPr>
        <xdr:cNvPr id="340" name="テキスト ボックス 339"/>
        <xdr:cNvSpPr txBox="1"/>
      </xdr:nvSpPr>
      <xdr:spPr>
        <a:xfrm>
          <a:off x="6000750" y="887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900,000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xdr:nvCxnSpPr>
        <xdr:cNvPr id="341" name="直線コネクタ 340"/>
        <xdr:cNvCxnSpPr/>
      </xdr:nvCxnSpPr>
      <xdr:spPr>
        <a:xfrm>
          <a:off x="6600825"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49</xdr:row>
      <xdr:rowOff>95250</xdr:rowOff>
    </xdr:from>
    <xdr:ext cx="685800" cy="257175"/>
    <xdr:sp>
      <xdr:nvSpPr>
        <xdr:cNvPr id="342" name="テキスト ボックス 341"/>
        <xdr:cNvSpPr txBox="1"/>
      </xdr:nvSpPr>
      <xdr:spPr>
        <a:xfrm>
          <a:off x="5915025" y="8496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xdr:nvCxnSpPr>
        <xdr:cNvPr id="343" name="直線コネクタ 342"/>
        <xdr:cNvCxnSpPr/>
      </xdr:nvCxnSpPr>
      <xdr:spPr>
        <a:xfrm>
          <a:off x="660082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47</xdr:row>
      <xdr:rowOff>57150</xdr:rowOff>
    </xdr:from>
    <xdr:ext cx="685800" cy="257175"/>
    <xdr:sp>
      <xdr:nvSpPr>
        <xdr:cNvPr id="344" name="テキスト ボックス 343"/>
        <xdr:cNvSpPr txBox="1"/>
      </xdr:nvSpPr>
      <xdr:spPr>
        <a:xfrm>
          <a:off x="5915025" y="8115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fLocksText="0">
      <xdr:nvSpPr>
        <xdr:cNvPr id="345" name="普通建設事業費グラフ枠"/>
        <xdr:cNvSpPr/>
      </xdr:nvSpPr>
      <xdr:spPr>
        <a:xfrm>
          <a:off x="6600825"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xdr:nvCxnSpPr>
        <xdr:cNvPr id="346" name="直線コネクタ 345"/>
        <xdr:cNvCxnSpPr/>
      </xdr:nvCxnSpPr>
      <xdr:spPr>
        <a:xfrm flipV="1">
          <a:off x="10477500" y="8724900"/>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28575</xdr:rowOff>
    </xdr:from>
    <xdr:ext cx="533400" cy="257175"/>
    <xdr:sp>
      <xdr:nvSpPr>
        <xdr:cNvPr id="347" name="普通建設事業費最小値テキスト"/>
        <xdr:cNvSpPr txBox="1"/>
      </xdr:nvSpPr>
      <xdr:spPr>
        <a:xfrm>
          <a:off x="10525125" y="10144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17,552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xdr:nvCxnSpPr>
        <xdr:cNvPr id="348" name="直線コネクタ 347"/>
        <xdr:cNvCxnSpPr/>
      </xdr:nvCxnSpPr>
      <xdr:spPr>
        <a:xfrm>
          <a:off x="10391775" y="10134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49</xdr:row>
      <xdr:rowOff>104775</xdr:rowOff>
    </xdr:from>
    <xdr:ext cx="685800" cy="257175"/>
    <xdr:sp>
      <xdr:nvSpPr>
        <xdr:cNvPr id="349" name="普通建設事業費最大値テキスト"/>
        <xdr:cNvSpPr txBox="1"/>
      </xdr:nvSpPr>
      <xdr:spPr>
        <a:xfrm>
          <a:off x="10525125" y="8505825"/>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1,129,008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xdr:nvCxnSpPr>
        <xdr:cNvPr id="350" name="直線コネクタ 349"/>
        <xdr:cNvCxnSpPr/>
      </xdr:nvCxnSpPr>
      <xdr:spPr>
        <a:xfrm>
          <a:off x="10391775" y="8724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169660</xdr:rowOff>
    </xdr:from>
    <xdr:to>
      <xdr:col>55</xdr:col>
      <xdr:colOff>0</xdr:colOff>
      <xdr:row>59</xdr:row>
      <xdr:rowOff>6773</xdr:rowOff>
    </xdr:to>
    <xdr:cxnSp>
      <xdr:nvCxnSpPr>
        <xdr:cNvPr id="351" name="直線コネクタ 350"/>
        <xdr:cNvCxnSpPr/>
      </xdr:nvCxnSpPr>
      <xdr:spPr>
        <a:xfrm>
          <a:off x="9639300" y="1011555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57</xdr:row>
      <xdr:rowOff>0</xdr:rowOff>
    </xdr:from>
    <xdr:ext cx="600075" cy="257175"/>
    <xdr:sp>
      <xdr:nvSpPr>
        <xdr:cNvPr id="352" name="普通建設事業費平均値テキスト"/>
        <xdr:cNvSpPr txBox="1"/>
      </xdr:nvSpPr>
      <xdr:spPr>
        <a:xfrm>
          <a:off x="10525125" y="9772650"/>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146,367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fLocksText="0">
      <xdr:nvSpPr>
        <xdr:cNvPr id="353" name="フローチャート: 判断 352"/>
        <xdr:cNvSpPr/>
      </xdr:nvSpPr>
      <xdr:spPr>
        <a:xfrm>
          <a:off x="10429875" y="9925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58</xdr:row>
      <xdr:rowOff>138627</xdr:rowOff>
    </xdr:from>
    <xdr:to>
      <xdr:col>50</xdr:col>
      <xdr:colOff>114300</xdr:colOff>
      <xdr:row>58</xdr:row>
      <xdr:rowOff>169660</xdr:rowOff>
    </xdr:to>
    <xdr:cxnSp>
      <xdr:nvCxnSpPr>
        <xdr:cNvPr id="354" name="直線コネクタ 353"/>
        <xdr:cNvCxnSpPr/>
      </xdr:nvCxnSpPr>
      <xdr:spPr>
        <a:xfrm>
          <a:off x="8753475" y="100869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fLocksText="0">
      <xdr:nvSpPr>
        <xdr:cNvPr id="355" name="フローチャート: 判断 354"/>
        <xdr:cNvSpPr/>
      </xdr:nvSpPr>
      <xdr:spPr>
        <a:xfrm>
          <a:off x="9591675" y="9934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0</xdr:colOff>
      <xdr:row>56</xdr:row>
      <xdr:rowOff>104775</xdr:rowOff>
    </xdr:from>
    <xdr:ext cx="600075" cy="257175"/>
    <xdr:sp>
      <xdr:nvSpPr>
        <xdr:cNvPr id="356" name="テキスト ボックス 355"/>
        <xdr:cNvSpPr txBox="1"/>
      </xdr:nvSpPr>
      <xdr:spPr>
        <a:xfrm>
          <a:off x="9334500" y="97059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138,402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8228</xdr:rowOff>
    </xdr:from>
    <xdr:to>
      <xdr:col>45</xdr:col>
      <xdr:colOff>177800</xdr:colOff>
      <xdr:row>58</xdr:row>
      <xdr:rowOff>138627</xdr:rowOff>
    </xdr:to>
    <xdr:cxnSp>
      <xdr:nvCxnSpPr>
        <xdr:cNvPr id="357" name="直線コネクタ 356"/>
        <xdr:cNvCxnSpPr/>
      </xdr:nvCxnSpPr>
      <xdr:spPr>
        <a:xfrm>
          <a:off x="7858125" y="9953625"/>
          <a:ext cx="885825" cy="1333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fLocksText="0">
      <xdr:nvSpPr>
        <xdr:cNvPr id="358" name="フローチャート: 判断 357"/>
        <xdr:cNvSpPr/>
      </xdr:nvSpPr>
      <xdr:spPr>
        <a:xfrm>
          <a:off x="8696325" y="9953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66675</xdr:colOff>
      <xdr:row>56</xdr:row>
      <xdr:rowOff>123825</xdr:rowOff>
    </xdr:from>
    <xdr:ext cx="600075" cy="257175"/>
    <xdr:sp>
      <xdr:nvSpPr>
        <xdr:cNvPr id="359" name="テキスト ボックス 358"/>
        <xdr:cNvSpPr txBox="1"/>
      </xdr:nvSpPr>
      <xdr:spPr>
        <a:xfrm>
          <a:off x="8448675" y="97250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125,391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8228</xdr:rowOff>
    </xdr:from>
    <xdr:to>
      <xdr:col>41</xdr:col>
      <xdr:colOff>50800</xdr:colOff>
      <xdr:row>58</xdr:row>
      <xdr:rowOff>28571</xdr:rowOff>
    </xdr:to>
    <xdr:cxnSp>
      <xdr:nvCxnSpPr>
        <xdr:cNvPr id="360" name="直線コネクタ 359"/>
        <xdr:cNvCxnSpPr/>
      </xdr:nvCxnSpPr>
      <xdr:spPr>
        <a:xfrm flipV="1">
          <a:off x="6972300" y="99536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fLocksText="0">
      <xdr:nvSpPr>
        <xdr:cNvPr id="361" name="フローチャート: 判断 360"/>
        <xdr:cNvSpPr/>
      </xdr:nvSpPr>
      <xdr:spPr>
        <a:xfrm>
          <a:off x="7810500" y="9925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123825</xdr:colOff>
      <xdr:row>58</xdr:row>
      <xdr:rowOff>76200</xdr:rowOff>
    </xdr:from>
    <xdr:ext cx="600075" cy="257175"/>
    <xdr:sp>
      <xdr:nvSpPr>
        <xdr:cNvPr id="362" name="テキスト ボックス 361"/>
        <xdr:cNvSpPr txBox="1"/>
      </xdr:nvSpPr>
      <xdr:spPr>
        <a:xfrm>
          <a:off x="7553325" y="10020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145,139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fLocksText="0">
      <xdr:nvSpPr>
        <xdr:cNvPr id="363" name="フローチャート: 判断 362"/>
        <xdr:cNvSpPr/>
      </xdr:nvSpPr>
      <xdr:spPr>
        <a:xfrm>
          <a:off x="6924675" y="9953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0</xdr:colOff>
      <xdr:row>58</xdr:row>
      <xdr:rowOff>104775</xdr:rowOff>
    </xdr:from>
    <xdr:ext cx="600075" cy="257175"/>
    <xdr:sp>
      <xdr:nvSpPr>
        <xdr:cNvPr id="364" name="テキスト ボックス 363"/>
        <xdr:cNvSpPr txBox="1"/>
      </xdr:nvSpPr>
      <xdr:spPr>
        <a:xfrm>
          <a:off x="6667500" y="100488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121,449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xdr:nvSpPr>
        <xdr:cNvPr id="365" name="テキスト ボックス 364"/>
        <xdr:cNvSpPr txBox="1"/>
      </xdr:nvSpPr>
      <xdr:spPr>
        <a:xfrm>
          <a:off x="102870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xdr:nvSpPr>
        <xdr:cNvPr id="366" name="テキスト ボックス 365"/>
        <xdr:cNvSpPr txBox="1"/>
      </xdr:nvSpPr>
      <xdr:spPr>
        <a:xfrm>
          <a:off x="9448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xdr:nvSpPr>
        <xdr:cNvPr id="367" name="テキスト ボックス 366"/>
        <xdr:cNvSpPr txBox="1"/>
      </xdr:nvSpPr>
      <xdr:spPr>
        <a:xfrm>
          <a:off x="8553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xdr:nvSpPr>
        <xdr:cNvPr id="368" name="テキスト ボックス 367"/>
        <xdr:cNvSpPr txBox="1"/>
      </xdr:nvSpPr>
      <xdr:spPr>
        <a:xfrm>
          <a:off x="7667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xdr:nvSpPr>
        <xdr:cNvPr id="369" name="テキスト ボックス 368"/>
        <xdr:cNvSpPr txBox="1"/>
      </xdr:nvSpPr>
      <xdr:spPr>
        <a:xfrm>
          <a:off x="6781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127423</xdr:rowOff>
    </xdr:from>
    <xdr:to>
      <xdr:col>55</xdr:col>
      <xdr:colOff>50800</xdr:colOff>
      <xdr:row>59</xdr:row>
      <xdr:rowOff>57573</xdr:rowOff>
    </xdr:to>
    <xdr:sp fLocksText="0">
      <xdr:nvSpPr>
        <xdr:cNvPr id="370" name="楕円 369"/>
        <xdr:cNvSpPr/>
      </xdr:nvSpPr>
      <xdr:spPr>
        <a:xfrm>
          <a:off x="10429875" y="10067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58</xdr:row>
      <xdr:rowOff>38100</xdr:rowOff>
    </xdr:from>
    <xdr:ext cx="533400" cy="257175"/>
    <xdr:sp>
      <xdr:nvSpPr>
        <xdr:cNvPr id="371" name="普通建設事業費該当値テキスト"/>
        <xdr:cNvSpPr txBox="1"/>
      </xdr:nvSpPr>
      <xdr:spPr>
        <a:xfrm>
          <a:off x="10525125" y="99822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29,667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118860</xdr:rowOff>
    </xdr:from>
    <xdr:to>
      <xdr:col>50</xdr:col>
      <xdr:colOff>165100</xdr:colOff>
      <xdr:row>59</xdr:row>
      <xdr:rowOff>49010</xdr:rowOff>
    </xdr:to>
    <xdr:sp fLocksText="0">
      <xdr:nvSpPr>
        <xdr:cNvPr id="372" name="楕円 371"/>
        <xdr:cNvSpPr/>
      </xdr:nvSpPr>
      <xdr:spPr>
        <a:xfrm>
          <a:off x="9591675" y="10058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59</xdr:row>
      <xdr:rowOff>38100</xdr:rowOff>
    </xdr:from>
    <xdr:ext cx="533400" cy="257175"/>
    <xdr:sp>
      <xdr:nvSpPr>
        <xdr:cNvPr id="373" name="テキスト ボックス 372"/>
        <xdr:cNvSpPr txBox="1"/>
      </xdr:nvSpPr>
      <xdr:spPr>
        <a:xfrm>
          <a:off x="9363075" y="10153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36,409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87827</xdr:rowOff>
    </xdr:from>
    <xdr:to>
      <xdr:col>46</xdr:col>
      <xdr:colOff>38100</xdr:colOff>
      <xdr:row>59</xdr:row>
      <xdr:rowOff>17977</xdr:rowOff>
    </xdr:to>
    <xdr:sp fLocksText="0">
      <xdr:nvSpPr>
        <xdr:cNvPr id="374" name="楕円 373"/>
        <xdr:cNvSpPr/>
      </xdr:nvSpPr>
      <xdr:spPr>
        <a:xfrm>
          <a:off x="8696325" y="1002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59</xdr:row>
      <xdr:rowOff>9525</xdr:rowOff>
    </xdr:from>
    <xdr:ext cx="533400" cy="257175"/>
    <xdr:sp>
      <xdr:nvSpPr>
        <xdr:cNvPr id="375" name="テキスト ボックス 374"/>
        <xdr:cNvSpPr txBox="1"/>
      </xdr:nvSpPr>
      <xdr:spPr>
        <a:xfrm>
          <a:off x="8477250" y="101250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60,845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128878</xdr:rowOff>
    </xdr:from>
    <xdr:to>
      <xdr:col>41</xdr:col>
      <xdr:colOff>101600</xdr:colOff>
      <xdr:row>58</xdr:row>
      <xdr:rowOff>59028</xdr:rowOff>
    </xdr:to>
    <xdr:sp fLocksText="0">
      <xdr:nvSpPr>
        <xdr:cNvPr id="376" name="楕円 375"/>
        <xdr:cNvSpPr/>
      </xdr:nvSpPr>
      <xdr:spPr>
        <a:xfrm>
          <a:off x="7810500" y="9906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123825</xdr:colOff>
      <xdr:row>56</xdr:row>
      <xdr:rowOff>76200</xdr:rowOff>
    </xdr:from>
    <xdr:ext cx="600075" cy="257175"/>
    <xdr:sp>
      <xdr:nvSpPr>
        <xdr:cNvPr id="377" name="テキスト ボックス 376"/>
        <xdr:cNvSpPr txBox="1"/>
      </xdr:nvSpPr>
      <xdr:spPr>
        <a:xfrm>
          <a:off x="7553325" y="96774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163,521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149221</xdr:rowOff>
    </xdr:from>
    <xdr:to>
      <xdr:col>36</xdr:col>
      <xdr:colOff>165100</xdr:colOff>
      <xdr:row>58</xdr:row>
      <xdr:rowOff>79371</xdr:rowOff>
    </xdr:to>
    <xdr:sp fLocksText="0">
      <xdr:nvSpPr>
        <xdr:cNvPr id="378" name="楕円 377"/>
        <xdr:cNvSpPr/>
      </xdr:nvSpPr>
      <xdr:spPr>
        <a:xfrm>
          <a:off x="6924675" y="9925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0</xdr:colOff>
      <xdr:row>56</xdr:row>
      <xdr:rowOff>95250</xdr:rowOff>
    </xdr:from>
    <xdr:ext cx="600075" cy="257175"/>
    <xdr:sp>
      <xdr:nvSpPr>
        <xdr:cNvPr id="379" name="テキスト ボックス 378"/>
        <xdr:cNvSpPr txBox="1"/>
      </xdr:nvSpPr>
      <xdr:spPr>
        <a:xfrm>
          <a:off x="6667500" y="96964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147,503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fLocksText="0">
      <xdr:nvSpPr>
        <xdr:cNvPr id="380" name="正方形/長方形 379"/>
        <xdr:cNvSpPr/>
      </xdr:nvSpPr>
      <xdr:spPr>
        <a:xfrm>
          <a:off x="660082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fLocksText="0">
      <xdr:nvSpPr>
        <xdr:cNvPr id="381" name="正方形/長方形 380"/>
        <xdr:cNvSpPr/>
      </xdr:nvSpPr>
      <xdr:spPr>
        <a:xfrm>
          <a:off x="673417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fLocksText="0">
      <xdr:nvSpPr>
        <xdr:cNvPr id="382" name="正方形/長方形 381"/>
        <xdr:cNvSpPr/>
      </xdr:nvSpPr>
      <xdr:spPr>
        <a:xfrm>
          <a:off x="673417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54/77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fLocksText="0">
      <xdr:nvSpPr>
        <xdr:cNvPr id="383" name="正方形/長方形 382"/>
        <xdr:cNvSpPr/>
      </xdr:nvSpPr>
      <xdr:spPr>
        <a:xfrm>
          <a:off x="7743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fLocksText="0">
      <xdr:nvSpPr>
        <xdr:cNvPr id="384" name="正方形/長方形 383"/>
        <xdr:cNvSpPr/>
      </xdr:nvSpPr>
      <xdr:spPr>
        <a:xfrm>
          <a:off x="7743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13,619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fLocksText="0">
      <xdr:nvSpPr>
        <xdr:cNvPr id="385" name="正方形/長方形 384"/>
        <xdr:cNvSpPr/>
      </xdr:nvSpPr>
      <xdr:spPr>
        <a:xfrm>
          <a:off x="8886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fLocksText="0">
      <xdr:nvSpPr>
        <xdr:cNvPr id="386" name="正方形/長方形 385"/>
        <xdr:cNvSpPr/>
      </xdr:nvSpPr>
      <xdr:spPr>
        <a:xfrm>
          <a:off x="8886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17,013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fLocksText="0">
      <xdr:nvSpPr>
        <xdr:cNvPr id="387" name="正方形/長方形 386"/>
        <xdr:cNvSpPr/>
      </xdr:nvSpPr>
      <xdr:spPr>
        <a:xfrm>
          <a:off x="6600825"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67</xdr:row>
      <xdr:rowOff>9525</xdr:rowOff>
    </xdr:from>
    <xdr:ext cx="352425" cy="228600"/>
    <xdr:sp>
      <xdr:nvSpPr>
        <xdr:cNvPr id="388" name="テキスト ボックス 387"/>
        <xdr:cNvSpPr txBox="1"/>
      </xdr:nvSpPr>
      <xdr:spPr>
        <a:xfrm>
          <a:off x="6562725"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xdr:nvCxnSpPr>
        <xdr:cNvPr id="389" name="直線コネクタ 388"/>
        <xdr:cNvCxnSpPr/>
      </xdr:nvCxnSpPr>
      <xdr:spPr>
        <a:xfrm>
          <a:off x="660082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xdr:nvCxnSpPr>
        <xdr:cNvPr id="390" name="直線コネクタ 389"/>
        <xdr:cNvCxnSpPr/>
      </xdr:nvCxnSpPr>
      <xdr:spPr>
        <a:xfrm>
          <a:off x="6600825"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76200</xdr:rowOff>
    </xdr:from>
    <xdr:ext cx="247650" cy="257175"/>
    <xdr:sp>
      <xdr:nvSpPr>
        <xdr:cNvPr id="391" name="テキスト ボックス 390"/>
        <xdr:cNvSpPr txBox="1"/>
      </xdr:nvSpPr>
      <xdr:spPr>
        <a:xfrm>
          <a:off x="6353175" y="1344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xdr:nvCxnSpPr>
        <xdr:cNvPr id="392" name="直線コネクタ 391"/>
        <xdr:cNvCxnSpPr/>
      </xdr:nvCxnSpPr>
      <xdr:spPr>
        <a:xfrm>
          <a:off x="660082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76</xdr:row>
      <xdr:rowOff>38100</xdr:rowOff>
    </xdr:from>
    <xdr:ext cx="600075" cy="257175"/>
    <xdr:sp>
      <xdr:nvSpPr>
        <xdr:cNvPr id="393" name="テキスト ボックス 392"/>
        <xdr:cNvSpPr txBox="1"/>
      </xdr:nvSpPr>
      <xdr:spPr>
        <a:xfrm>
          <a:off x="6000750" y="1306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xdr:nvCxnSpPr>
        <xdr:cNvPr id="394" name="直線コネクタ 393"/>
        <xdr:cNvCxnSpPr/>
      </xdr:nvCxnSpPr>
      <xdr:spPr>
        <a:xfrm>
          <a:off x="6600825"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73</xdr:row>
      <xdr:rowOff>171450</xdr:rowOff>
    </xdr:from>
    <xdr:ext cx="600075" cy="257175"/>
    <xdr:sp>
      <xdr:nvSpPr>
        <xdr:cNvPr id="395" name="テキスト ボックス 394"/>
        <xdr:cNvSpPr txBox="1"/>
      </xdr:nvSpPr>
      <xdr:spPr>
        <a:xfrm>
          <a:off x="6000750" y="1268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xdr:nvCxnSpPr>
        <xdr:cNvPr id="396" name="直線コネクタ 395"/>
        <xdr:cNvCxnSpPr/>
      </xdr:nvCxnSpPr>
      <xdr:spPr>
        <a:xfrm>
          <a:off x="6600825"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71</xdr:row>
      <xdr:rowOff>133350</xdr:rowOff>
    </xdr:from>
    <xdr:ext cx="600075" cy="257175"/>
    <xdr:sp>
      <xdr:nvSpPr>
        <xdr:cNvPr id="397" name="テキスト ボックス 396"/>
        <xdr:cNvSpPr txBox="1"/>
      </xdr:nvSpPr>
      <xdr:spPr>
        <a:xfrm>
          <a:off x="6000750" y="1230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900,000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xdr:nvCxnSpPr>
        <xdr:cNvPr id="398" name="直線コネクタ 397"/>
        <xdr:cNvCxnSpPr/>
      </xdr:nvCxnSpPr>
      <xdr:spPr>
        <a:xfrm>
          <a:off x="6600825"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69</xdr:row>
      <xdr:rowOff>95250</xdr:rowOff>
    </xdr:from>
    <xdr:ext cx="685800" cy="257175"/>
    <xdr:sp>
      <xdr:nvSpPr>
        <xdr:cNvPr id="399" name="テキスト ボックス 398"/>
        <xdr:cNvSpPr txBox="1"/>
      </xdr:nvSpPr>
      <xdr:spPr>
        <a:xfrm>
          <a:off x="5915025" y="11925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xdr:nvCxnSpPr>
        <xdr:cNvPr id="400" name="直線コネクタ 399"/>
        <xdr:cNvCxnSpPr/>
      </xdr:nvCxnSpPr>
      <xdr:spPr>
        <a:xfrm>
          <a:off x="660082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67</xdr:row>
      <xdr:rowOff>57150</xdr:rowOff>
    </xdr:from>
    <xdr:ext cx="685800" cy="257175"/>
    <xdr:sp>
      <xdr:nvSpPr>
        <xdr:cNvPr id="401" name="テキスト ボックス 400"/>
        <xdr:cNvSpPr txBox="1"/>
      </xdr:nvSpPr>
      <xdr:spPr>
        <a:xfrm>
          <a:off x="5915025" y="11544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fLocksText="0">
      <xdr:nvSpPr>
        <xdr:cNvPr id="402" name="普通建設事業費 （ うち新規整備　）グラフ枠"/>
        <xdr:cNvSpPr/>
      </xdr:nvSpPr>
      <xdr:spPr>
        <a:xfrm>
          <a:off x="6600825"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xdr:nvCxnSpPr>
        <xdr:cNvPr id="403" name="直線コネクタ 402"/>
        <xdr:cNvCxnSpPr/>
      </xdr:nvCxnSpPr>
      <xdr:spPr>
        <a:xfrm flipV="1">
          <a:off x="10477500" y="12182475"/>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47625</xdr:rowOff>
    </xdr:from>
    <xdr:ext cx="247650" cy="257175"/>
    <xdr:sp>
      <xdr:nvSpPr>
        <xdr:cNvPr id="404" name="普通建設事業費 （ うち新規整備　）最小値テキスト"/>
        <xdr:cNvSpPr txBox="1"/>
      </xdr:nvSpPr>
      <xdr:spPr>
        <a:xfrm>
          <a:off x="10525125" y="135921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xdr:nvCxnSpPr>
        <xdr:cNvPr id="405" name="直線コネクタ 404"/>
        <xdr:cNvCxnSpPr/>
      </xdr:nvCxnSpPr>
      <xdr:spPr>
        <a:xfrm>
          <a:off x="10391775" y="13592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123825</xdr:rowOff>
    </xdr:from>
    <xdr:ext cx="685800" cy="257175"/>
    <xdr:sp>
      <xdr:nvSpPr>
        <xdr:cNvPr id="406" name="普通建設事業費 （ うち新規整備　）最大値テキスト"/>
        <xdr:cNvSpPr txBox="1"/>
      </xdr:nvSpPr>
      <xdr:spPr>
        <a:xfrm>
          <a:off x="10525125" y="11953875"/>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1,108,094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xdr:nvCxnSpPr>
        <xdr:cNvPr id="407" name="直線コネクタ 406"/>
        <xdr:cNvCxnSpPr/>
      </xdr:nvCxnSpPr>
      <xdr:spPr>
        <a:xfrm>
          <a:off x="10391775" y="12182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35722</xdr:rowOff>
    </xdr:from>
    <xdr:to>
      <xdr:col>55</xdr:col>
      <xdr:colOff>0</xdr:colOff>
      <xdr:row>79</xdr:row>
      <xdr:rowOff>36762</xdr:rowOff>
    </xdr:to>
    <xdr:cxnSp>
      <xdr:nvCxnSpPr>
        <xdr:cNvPr id="408" name="直線コネクタ 407"/>
        <xdr:cNvCxnSpPr/>
      </xdr:nvCxnSpPr>
      <xdr:spPr>
        <a:xfrm>
          <a:off x="9639300" y="135826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114300</xdr:rowOff>
    </xdr:from>
    <xdr:ext cx="533400" cy="257175"/>
    <xdr:sp>
      <xdr:nvSpPr>
        <xdr:cNvPr id="409" name="普通建設事業費 （ うち新規整備　）平均値テキスト"/>
        <xdr:cNvSpPr txBox="1"/>
      </xdr:nvSpPr>
      <xdr:spPr>
        <a:xfrm>
          <a:off x="10525125" y="133159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56,113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fLocksText="0">
      <xdr:nvSpPr>
        <xdr:cNvPr id="410" name="フローチャート: 判断 409"/>
        <xdr:cNvSpPr/>
      </xdr:nvSpPr>
      <xdr:spPr>
        <a:xfrm>
          <a:off x="10429875" y="1346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79</xdr:row>
      <xdr:rowOff>13139</xdr:rowOff>
    </xdr:from>
    <xdr:to>
      <xdr:col>50</xdr:col>
      <xdr:colOff>114300</xdr:colOff>
      <xdr:row>79</xdr:row>
      <xdr:rowOff>35722</xdr:rowOff>
    </xdr:to>
    <xdr:cxnSp>
      <xdr:nvCxnSpPr>
        <xdr:cNvPr id="411" name="直線コネクタ 410"/>
        <xdr:cNvCxnSpPr/>
      </xdr:nvCxnSpPr>
      <xdr:spPr>
        <a:xfrm>
          <a:off x="8753475" y="135540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fLocksText="0">
      <xdr:nvSpPr>
        <xdr:cNvPr id="412" name="フローチャート: 判断 411"/>
        <xdr:cNvSpPr/>
      </xdr:nvSpPr>
      <xdr:spPr>
        <a:xfrm>
          <a:off x="9591675" y="1348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77</xdr:row>
      <xdr:rowOff>57150</xdr:rowOff>
    </xdr:from>
    <xdr:ext cx="533400" cy="257175"/>
    <xdr:sp>
      <xdr:nvSpPr>
        <xdr:cNvPr id="413" name="テキスト ボックス 412"/>
        <xdr:cNvSpPr txBox="1"/>
      </xdr:nvSpPr>
      <xdr:spPr>
        <a:xfrm>
          <a:off x="9363075" y="132588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41,795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93680</xdr:rowOff>
    </xdr:from>
    <xdr:to>
      <xdr:col>45</xdr:col>
      <xdr:colOff>177800</xdr:colOff>
      <xdr:row>79</xdr:row>
      <xdr:rowOff>13139</xdr:rowOff>
    </xdr:to>
    <xdr:cxnSp>
      <xdr:nvCxnSpPr>
        <xdr:cNvPr id="414" name="直線コネクタ 413"/>
        <xdr:cNvCxnSpPr/>
      </xdr:nvCxnSpPr>
      <xdr:spPr>
        <a:xfrm>
          <a:off x="7858125" y="1346835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fLocksText="0">
      <xdr:nvSpPr>
        <xdr:cNvPr id="415" name="フローチャート: 判断 414"/>
        <xdr:cNvSpPr/>
      </xdr:nvSpPr>
      <xdr:spPr>
        <a:xfrm>
          <a:off x="8696325" y="1348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77</xdr:row>
      <xdr:rowOff>66675</xdr:rowOff>
    </xdr:from>
    <xdr:ext cx="533400" cy="257175"/>
    <xdr:sp>
      <xdr:nvSpPr>
        <xdr:cNvPr id="416" name="テキスト ボックス 415"/>
        <xdr:cNvSpPr txBox="1"/>
      </xdr:nvSpPr>
      <xdr:spPr>
        <a:xfrm>
          <a:off x="8477250" y="132683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39,053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93680</xdr:rowOff>
    </xdr:from>
    <xdr:to>
      <xdr:col>41</xdr:col>
      <xdr:colOff>50800</xdr:colOff>
      <xdr:row>78</xdr:row>
      <xdr:rowOff>155457</xdr:rowOff>
    </xdr:to>
    <xdr:cxnSp>
      <xdr:nvCxnSpPr>
        <xdr:cNvPr id="417" name="直線コネクタ 416"/>
        <xdr:cNvCxnSpPr/>
      </xdr:nvCxnSpPr>
      <xdr:spPr>
        <a:xfrm flipV="1">
          <a:off x="6972300" y="13468350"/>
          <a:ext cx="885825"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fLocksText="0">
      <xdr:nvSpPr>
        <xdr:cNvPr id="418" name="フローチャート: 判断 417"/>
        <xdr:cNvSpPr/>
      </xdr:nvSpPr>
      <xdr:spPr>
        <a:xfrm>
          <a:off x="7810500" y="1347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79</xdr:row>
      <xdr:rowOff>19050</xdr:rowOff>
    </xdr:from>
    <xdr:ext cx="533400" cy="257175"/>
    <xdr:sp>
      <xdr:nvSpPr>
        <xdr:cNvPr id="419" name="テキスト ボックス 418"/>
        <xdr:cNvSpPr txBox="1"/>
      </xdr:nvSpPr>
      <xdr:spPr>
        <a:xfrm>
          <a:off x="7591425" y="135636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50,794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fLocksText="0">
      <xdr:nvSpPr>
        <xdr:cNvPr id="420" name="フローチャート: 判断 419"/>
        <xdr:cNvSpPr/>
      </xdr:nvSpPr>
      <xdr:spPr>
        <a:xfrm>
          <a:off x="6924675" y="1348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79</xdr:row>
      <xdr:rowOff>38100</xdr:rowOff>
    </xdr:from>
    <xdr:ext cx="533400" cy="257175"/>
    <xdr:sp>
      <xdr:nvSpPr>
        <xdr:cNvPr id="421" name="テキスト ボックス 420"/>
        <xdr:cNvSpPr txBox="1"/>
      </xdr:nvSpPr>
      <xdr:spPr>
        <a:xfrm>
          <a:off x="6696075" y="13582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40,841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xdr:nvSpPr>
        <xdr:cNvPr id="422" name="テキスト ボックス 421"/>
        <xdr:cNvSpPr txBox="1"/>
      </xdr:nvSpPr>
      <xdr:spPr>
        <a:xfrm>
          <a:off x="102870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xdr:nvSpPr>
        <xdr:cNvPr id="423" name="テキスト ボックス 422"/>
        <xdr:cNvSpPr txBox="1"/>
      </xdr:nvSpPr>
      <xdr:spPr>
        <a:xfrm>
          <a:off x="9448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xdr:nvSpPr>
        <xdr:cNvPr id="424" name="テキスト ボックス 423"/>
        <xdr:cNvSpPr txBox="1"/>
      </xdr:nvSpPr>
      <xdr:spPr>
        <a:xfrm>
          <a:off x="8553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xdr:nvSpPr>
        <xdr:cNvPr id="425" name="テキスト ボックス 424"/>
        <xdr:cNvSpPr txBox="1"/>
      </xdr:nvSpPr>
      <xdr:spPr>
        <a:xfrm>
          <a:off x="7667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xdr:nvSpPr>
        <xdr:cNvPr id="426" name="テキスト ボックス 425"/>
        <xdr:cNvSpPr txBox="1"/>
      </xdr:nvSpPr>
      <xdr:spPr>
        <a:xfrm>
          <a:off x="6781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157412</xdr:rowOff>
    </xdr:from>
    <xdr:to>
      <xdr:col>55</xdr:col>
      <xdr:colOff>50800</xdr:colOff>
      <xdr:row>79</xdr:row>
      <xdr:rowOff>87562</xdr:rowOff>
    </xdr:to>
    <xdr:sp fLocksText="0">
      <xdr:nvSpPr>
        <xdr:cNvPr id="427" name="楕円 426"/>
        <xdr:cNvSpPr/>
      </xdr:nvSpPr>
      <xdr:spPr>
        <a:xfrm>
          <a:off x="10429875" y="1353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78</xdr:row>
      <xdr:rowOff>76200</xdr:rowOff>
    </xdr:from>
    <xdr:ext cx="466725" cy="257175"/>
    <xdr:sp>
      <xdr:nvSpPr>
        <xdr:cNvPr id="428" name="普通建設事業費 （ うち新規整備　）該当値テキスト"/>
        <xdr:cNvSpPr txBox="1"/>
      </xdr:nvSpPr>
      <xdr:spPr>
        <a:xfrm>
          <a:off x="10525125" y="134493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6,054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156372</xdr:rowOff>
    </xdr:from>
    <xdr:to>
      <xdr:col>50</xdr:col>
      <xdr:colOff>165100</xdr:colOff>
      <xdr:row>79</xdr:row>
      <xdr:rowOff>86522</xdr:rowOff>
    </xdr:to>
    <xdr:sp fLocksText="0">
      <xdr:nvSpPr>
        <xdr:cNvPr id="429" name="楕円 428"/>
        <xdr:cNvSpPr/>
      </xdr:nvSpPr>
      <xdr:spPr>
        <a:xfrm>
          <a:off x="9591675" y="13525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66675</xdr:colOff>
      <xdr:row>79</xdr:row>
      <xdr:rowOff>76200</xdr:rowOff>
    </xdr:from>
    <xdr:ext cx="466725" cy="257175"/>
    <xdr:sp>
      <xdr:nvSpPr>
        <xdr:cNvPr id="430" name="テキスト ボックス 429"/>
        <xdr:cNvSpPr txBox="1"/>
      </xdr:nvSpPr>
      <xdr:spPr>
        <a:xfrm>
          <a:off x="9401175" y="136207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6,872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133789</xdr:rowOff>
    </xdr:from>
    <xdr:to>
      <xdr:col>46</xdr:col>
      <xdr:colOff>38100</xdr:colOff>
      <xdr:row>79</xdr:row>
      <xdr:rowOff>63939</xdr:rowOff>
    </xdr:to>
    <xdr:sp fLocksText="0">
      <xdr:nvSpPr>
        <xdr:cNvPr id="431" name="楕円 430"/>
        <xdr:cNvSpPr/>
      </xdr:nvSpPr>
      <xdr:spPr>
        <a:xfrm>
          <a:off x="8696325" y="13506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79</xdr:row>
      <xdr:rowOff>57150</xdr:rowOff>
    </xdr:from>
    <xdr:ext cx="533400" cy="257175"/>
    <xdr:sp>
      <xdr:nvSpPr>
        <xdr:cNvPr id="432" name="テキスト ボックス 431"/>
        <xdr:cNvSpPr txBox="1"/>
      </xdr:nvSpPr>
      <xdr:spPr>
        <a:xfrm>
          <a:off x="8477250" y="13601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24,654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42880</xdr:rowOff>
    </xdr:from>
    <xdr:to>
      <xdr:col>41</xdr:col>
      <xdr:colOff>101600</xdr:colOff>
      <xdr:row>78</xdr:row>
      <xdr:rowOff>144480</xdr:rowOff>
    </xdr:to>
    <xdr:sp fLocksText="0">
      <xdr:nvSpPr>
        <xdr:cNvPr id="433" name="楕円 432"/>
        <xdr:cNvSpPr/>
      </xdr:nvSpPr>
      <xdr:spPr>
        <a:xfrm>
          <a:off x="7810500" y="13420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76</xdr:row>
      <xdr:rowOff>161925</xdr:rowOff>
    </xdr:from>
    <xdr:ext cx="533400" cy="257175"/>
    <xdr:sp>
      <xdr:nvSpPr>
        <xdr:cNvPr id="434" name="テキスト ボックス 433"/>
        <xdr:cNvSpPr txBox="1"/>
      </xdr:nvSpPr>
      <xdr:spPr>
        <a:xfrm>
          <a:off x="7591425" y="13192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96,237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104657</xdr:rowOff>
    </xdr:from>
    <xdr:to>
      <xdr:col>36</xdr:col>
      <xdr:colOff>165100</xdr:colOff>
      <xdr:row>79</xdr:row>
      <xdr:rowOff>34807</xdr:rowOff>
    </xdr:to>
    <xdr:sp fLocksText="0">
      <xdr:nvSpPr>
        <xdr:cNvPr id="435" name="楕円 434"/>
        <xdr:cNvSpPr/>
      </xdr:nvSpPr>
      <xdr:spPr>
        <a:xfrm>
          <a:off x="6924675" y="13477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77</xdr:row>
      <xdr:rowOff>47625</xdr:rowOff>
    </xdr:from>
    <xdr:ext cx="533400" cy="257175"/>
    <xdr:sp>
      <xdr:nvSpPr>
        <xdr:cNvPr id="436" name="テキスト ボックス 435"/>
        <xdr:cNvSpPr txBox="1"/>
      </xdr:nvSpPr>
      <xdr:spPr>
        <a:xfrm>
          <a:off x="6696075" y="132492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47,593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fLocksText="0">
      <xdr:nvSpPr>
        <xdr:cNvPr id="437" name="正方形/長方形 436"/>
        <xdr:cNvSpPr/>
      </xdr:nvSpPr>
      <xdr:spPr>
        <a:xfrm>
          <a:off x="660082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fLocksText="0">
      <xdr:nvSpPr>
        <xdr:cNvPr id="438" name="正方形/長方形 437"/>
        <xdr:cNvSpPr/>
      </xdr:nvSpPr>
      <xdr:spPr>
        <a:xfrm>
          <a:off x="673417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fLocksText="0">
      <xdr:nvSpPr>
        <xdr:cNvPr id="439" name="正方形/長方形 438"/>
        <xdr:cNvSpPr/>
      </xdr:nvSpPr>
      <xdr:spPr>
        <a:xfrm>
          <a:off x="673417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76/77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fLocksText="0">
      <xdr:nvSpPr>
        <xdr:cNvPr id="440" name="正方形/長方形 439"/>
        <xdr:cNvSpPr/>
      </xdr:nvSpPr>
      <xdr:spPr>
        <a:xfrm>
          <a:off x="7743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fLocksText="0">
      <xdr:nvSpPr>
        <xdr:cNvPr id="441" name="正方形/長方形 440"/>
        <xdr:cNvSpPr/>
      </xdr:nvSpPr>
      <xdr:spPr>
        <a:xfrm>
          <a:off x="7743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32,789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fLocksText="0">
      <xdr:nvSpPr>
        <xdr:cNvPr id="442" name="正方形/長方形 441"/>
        <xdr:cNvSpPr/>
      </xdr:nvSpPr>
      <xdr:spPr>
        <a:xfrm>
          <a:off x="8886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fLocksText="0">
      <xdr:nvSpPr>
        <xdr:cNvPr id="443" name="正方形/長方形 442"/>
        <xdr:cNvSpPr/>
      </xdr:nvSpPr>
      <xdr:spPr>
        <a:xfrm>
          <a:off x="8886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38,392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fLocksText="0">
      <xdr:nvSpPr>
        <xdr:cNvPr id="444" name="正方形/長方形 443"/>
        <xdr:cNvSpPr/>
      </xdr:nvSpPr>
      <xdr:spPr>
        <a:xfrm>
          <a:off x="6600825"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87</xdr:row>
      <xdr:rowOff>9525</xdr:rowOff>
    </xdr:from>
    <xdr:ext cx="352425" cy="228600"/>
    <xdr:sp>
      <xdr:nvSpPr>
        <xdr:cNvPr id="445" name="テキスト ボックス 444"/>
        <xdr:cNvSpPr txBox="1"/>
      </xdr:nvSpPr>
      <xdr:spPr>
        <a:xfrm>
          <a:off x="6562725"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xdr:nvCxnSpPr>
        <xdr:cNvPr id="446" name="直線コネクタ 445"/>
        <xdr:cNvCxnSpPr/>
      </xdr:nvCxnSpPr>
      <xdr:spPr>
        <a:xfrm>
          <a:off x="660082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xdr:nvCxnSpPr>
        <xdr:cNvPr id="447" name="直線コネクタ 446"/>
        <xdr:cNvCxnSpPr/>
      </xdr:nvCxnSpPr>
      <xdr:spPr>
        <a:xfrm>
          <a:off x="6600825"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76200</xdr:rowOff>
    </xdr:from>
    <xdr:ext cx="247650" cy="257175"/>
    <xdr:sp>
      <xdr:nvSpPr>
        <xdr:cNvPr id="448" name="テキスト ボックス 447"/>
        <xdr:cNvSpPr txBox="1"/>
      </xdr:nvSpPr>
      <xdr:spPr>
        <a:xfrm>
          <a:off x="6353175" y="16878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xdr:nvCxnSpPr>
        <xdr:cNvPr id="449" name="直線コネクタ 448"/>
        <xdr:cNvCxnSpPr/>
      </xdr:nvCxnSpPr>
      <xdr:spPr>
        <a:xfrm>
          <a:off x="6600825"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96</xdr:row>
      <xdr:rowOff>38100</xdr:rowOff>
    </xdr:from>
    <xdr:ext cx="600075" cy="257175"/>
    <xdr:sp>
      <xdr:nvSpPr>
        <xdr:cNvPr id="450" name="テキスト ボックス 449"/>
        <xdr:cNvSpPr txBox="1"/>
      </xdr:nvSpPr>
      <xdr:spPr>
        <a:xfrm>
          <a:off x="6000750" y="1649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xdr:nvCxnSpPr>
        <xdr:cNvPr id="451" name="直線コネクタ 450"/>
        <xdr:cNvCxnSpPr/>
      </xdr:nvCxnSpPr>
      <xdr:spPr>
        <a:xfrm>
          <a:off x="6600825"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93</xdr:row>
      <xdr:rowOff>171450</xdr:rowOff>
    </xdr:from>
    <xdr:ext cx="600075" cy="257175"/>
    <xdr:sp>
      <xdr:nvSpPr>
        <xdr:cNvPr id="452" name="テキスト ボックス 451"/>
        <xdr:cNvSpPr txBox="1"/>
      </xdr:nvSpPr>
      <xdr:spPr>
        <a:xfrm>
          <a:off x="6000750" y="1611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xdr:nvCxnSpPr>
        <xdr:cNvPr id="453" name="直線コネクタ 452"/>
        <xdr:cNvCxnSpPr/>
      </xdr:nvCxnSpPr>
      <xdr:spPr>
        <a:xfrm>
          <a:off x="6600825"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91</xdr:row>
      <xdr:rowOff>133350</xdr:rowOff>
    </xdr:from>
    <xdr:ext cx="600075" cy="257175"/>
    <xdr:sp>
      <xdr:nvSpPr>
        <xdr:cNvPr id="454" name="テキスト ボックス 453"/>
        <xdr:cNvSpPr txBox="1"/>
      </xdr:nvSpPr>
      <xdr:spPr>
        <a:xfrm>
          <a:off x="6000750" y="1573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xdr:nvCxnSpPr>
        <xdr:cNvPr id="455" name="直線コネクタ 454"/>
        <xdr:cNvCxnSpPr/>
      </xdr:nvCxnSpPr>
      <xdr:spPr>
        <a:xfrm>
          <a:off x="6600825"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95250</xdr:rowOff>
    </xdr:from>
    <xdr:ext cx="600075" cy="257175"/>
    <xdr:sp>
      <xdr:nvSpPr>
        <xdr:cNvPr id="456" name="テキスト ボックス 455"/>
        <xdr:cNvSpPr txBox="1"/>
      </xdr:nvSpPr>
      <xdr:spPr>
        <a:xfrm>
          <a:off x="6000750" y="1535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xdr:nvCxnSpPr>
        <xdr:cNvPr id="457" name="直線コネクタ 456"/>
        <xdr:cNvCxnSpPr/>
      </xdr:nvCxnSpPr>
      <xdr:spPr>
        <a:xfrm>
          <a:off x="660082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xdr:nvSpPr>
        <xdr:cNvPr id="458" name="テキスト ボックス 457"/>
        <xdr:cNvSpPr txBox="1"/>
      </xdr:nvSpPr>
      <xdr:spPr>
        <a:xfrm>
          <a:off x="6000750" y="14973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fLocksText="0">
      <xdr:nvSpPr>
        <xdr:cNvPr id="459" name="普通建設事業費 （ うち更新整備　）グラフ枠"/>
        <xdr:cNvSpPr/>
      </xdr:nvSpPr>
      <xdr:spPr>
        <a:xfrm>
          <a:off x="6600825"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xdr:nvCxnSpPr>
        <xdr:cNvPr id="460" name="直線コネクタ 459"/>
        <xdr:cNvCxnSpPr/>
      </xdr:nvCxnSpPr>
      <xdr:spPr>
        <a:xfrm flipV="1">
          <a:off x="10477500" y="15725775"/>
          <a:ext cx="0" cy="12668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99</xdr:row>
      <xdr:rowOff>19050</xdr:rowOff>
    </xdr:from>
    <xdr:ext cx="466725" cy="257175"/>
    <xdr:sp>
      <xdr:nvSpPr>
        <xdr:cNvPr id="461" name="普通建設事業費 （ うち更新整備　）最小値テキスト"/>
        <xdr:cNvSpPr txBox="1"/>
      </xdr:nvSpPr>
      <xdr:spPr>
        <a:xfrm>
          <a:off x="10525125" y="16992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7,277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xdr:nvCxnSpPr>
        <xdr:cNvPr id="462" name="直線コネクタ 461"/>
        <xdr:cNvCxnSpPr/>
      </xdr:nvCxnSpPr>
      <xdr:spPr>
        <a:xfrm>
          <a:off x="10391775" y="16992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90</xdr:row>
      <xdr:rowOff>66675</xdr:rowOff>
    </xdr:from>
    <xdr:ext cx="600075" cy="257175"/>
    <xdr:sp>
      <xdr:nvSpPr>
        <xdr:cNvPr id="463" name="普通建設事業費 （ うち更新整備　）最大値テキスト"/>
        <xdr:cNvSpPr txBox="1"/>
      </xdr:nvSpPr>
      <xdr:spPr>
        <a:xfrm>
          <a:off x="10525125" y="154971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339,291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xdr:nvCxnSpPr>
        <xdr:cNvPr id="464" name="直線コネクタ 463"/>
        <xdr:cNvCxnSpPr/>
      </xdr:nvCxnSpPr>
      <xdr:spPr>
        <a:xfrm>
          <a:off x="10391775" y="15725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151926</xdr:rowOff>
    </xdr:from>
    <xdr:to>
      <xdr:col>55</xdr:col>
      <xdr:colOff>0</xdr:colOff>
      <xdr:row>99</xdr:row>
      <xdr:rowOff>13052</xdr:rowOff>
    </xdr:to>
    <xdr:cxnSp>
      <xdr:nvCxnSpPr>
        <xdr:cNvPr id="465" name="直線コネクタ 464"/>
        <xdr:cNvCxnSpPr/>
      </xdr:nvCxnSpPr>
      <xdr:spPr>
        <a:xfrm>
          <a:off x="9639300" y="1695450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96</xdr:row>
      <xdr:rowOff>57150</xdr:rowOff>
    </xdr:from>
    <xdr:ext cx="533400" cy="257175"/>
    <xdr:sp>
      <xdr:nvSpPr>
        <xdr:cNvPr id="466" name="普通建設事業費 （ うち更新整備　）平均値テキスト"/>
        <xdr:cNvSpPr txBox="1"/>
      </xdr:nvSpPr>
      <xdr:spPr>
        <a:xfrm>
          <a:off x="10525125" y="165163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79,039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fLocksText="0">
      <xdr:nvSpPr>
        <xdr:cNvPr id="467" name="フローチャート: 判断 466"/>
        <xdr:cNvSpPr/>
      </xdr:nvSpPr>
      <xdr:spPr>
        <a:xfrm>
          <a:off x="10429875" y="16668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98</xdr:row>
      <xdr:rowOff>133711</xdr:rowOff>
    </xdr:from>
    <xdr:to>
      <xdr:col>50</xdr:col>
      <xdr:colOff>114300</xdr:colOff>
      <xdr:row>98</xdr:row>
      <xdr:rowOff>151926</xdr:rowOff>
    </xdr:to>
    <xdr:cxnSp>
      <xdr:nvCxnSpPr>
        <xdr:cNvPr id="468" name="直線コネクタ 467"/>
        <xdr:cNvCxnSpPr/>
      </xdr:nvCxnSpPr>
      <xdr:spPr>
        <a:xfrm>
          <a:off x="8753475" y="169354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fLocksText="0">
      <xdr:nvSpPr>
        <xdr:cNvPr id="469" name="フローチャート: 判断 468"/>
        <xdr:cNvSpPr/>
      </xdr:nvSpPr>
      <xdr:spPr>
        <a:xfrm>
          <a:off x="9591675" y="16668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95</xdr:row>
      <xdr:rowOff>152400</xdr:rowOff>
    </xdr:from>
    <xdr:ext cx="533400" cy="257175"/>
    <xdr:sp>
      <xdr:nvSpPr>
        <xdr:cNvPr id="470" name="テキスト ボックス 469"/>
        <xdr:cNvSpPr txBox="1"/>
      </xdr:nvSpPr>
      <xdr:spPr>
        <a:xfrm>
          <a:off x="9363075" y="164401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78,918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34198</xdr:rowOff>
    </xdr:from>
    <xdr:to>
      <xdr:col>45</xdr:col>
      <xdr:colOff>177800</xdr:colOff>
      <xdr:row>98</xdr:row>
      <xdr:rowOff>133711</xdr:rowOff>
    </xdr:to>
    <xdr:cxnSp>
      <xdr:nvCxnSpPr>
        <xdr:cNvPr id="471" name="直線コネクタ 470"/>
        <xdr:cNvCxnSpPr/>
      </xdr:nvCxnSpPr>
      <xdr:spPr>
        <a:xfrm>
          <a:off x="7858125" y="1684020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fLocksText="0">
      <xdr:nvSpPr>
        <xdr:cNvPr id="472" name="フローチャート: 判断 471"/>
        <xdr:cNvSpPr/>
      </xdr:nvSpPr>
      <xdr:spPr>
        <a:xfrm>
          <a:off x="8696325" y="16687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96</xdr:row>
      <xdr:rowOff>9525</xdr:rowOff>
    </xdr:from>
    <xdr:ext cx="533400" cy="257175"/>
    <xdr:sp>
      <xdr:nvSpPr>
        <xdr:cNvPr id="473" name="テキスト ボックス 472"/>
        <xdr:cNvSpPr txBox="1"/>
      </xdr:nvSpPr>
      <xdr:spPr>
        <a:xfrm>
          <a:off x="8477250" y="164687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72,696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101878</xdr:rowOff>
    </xdr:from>
    <xdr:to>
      <xdr:col>41</xdr:col>
      <xdr:colOff>50800</xdr:colOff>
      <xdr:row>98</xdr:row>
      <xdr:rowOff>34198</xdr:rowOff>
    </xdr:to>
    <xdr:cxnSp>
      <xdr:nvCxnSpPr>
        <xdr:cNvPr id="474" name="直線コネクタ 473"/>
        <xdr:cNvCxnSpPr/>
      </xdr:nvCxnSpPr>
      <xdr:spPr>
        <a:xfrm>
          <a:off x="6972300" y="16735425"/>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fLocksText="0">
      <xdr:nvSpPr>
        <xdr:cNvPr id="475" name="フローチャート: 判断 474"/>
        <xdr:cNvSpPr/>
      </xdr:nvSpPr>
      <xdr:spPr>
        <a:xfrm>
          <a:off x="7810500" y="16668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95</xdr:row>
      <xdr:rowOff>152400</xdr:rowOff>
    </xdr:from>
    <xdr:ext cx="533400" cy="257175"/>
    <xdr:sp>
      <xdr:nvSpPr>
        <xdr:cNvPr id="476" name="テキスト ボックス 475"/>
        <xdr:cNvSpPr txBox="1"/>
      </xdr:nvSpPr>
      <xdr:spPr>
        <a:xfrm>
          <a:off x="7591425" y="164401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78,234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fLocksText="0">
      <xdr:nvSpPr>
        <xdr:cNvPr id="477" name="フローチャート: 判断 476"/>
        <xdr:cNvSpPr/>
      </xdr:nvSpPr>
      <xdr:spPr>
        <a:xfrm>
          <a:off x="6924675" y="16716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98</xdr:row>
      <xdr:rowOff>9525</xdr:rowOff>
    </xdr:from>
    <xdr:ext cx="533400" cy="257175"/>
    <xdr:sp>
      <xdr:nvSpPr>
        <xdr:cNvPr id="478" name="テキスト ボックス 477"/>
        <xdr:cNvSpPr txBox="1"/>
      </xdr:nvSpPr>
      <xdr:spPr>
        <a:xfrm>
          <a:off x="6696075" y="168116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66,230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xdr:nvSpPr>
        <xdr:cNvPr id="479" name="テキスト ボックス 478"/>
        <xdr:cNvSpPr txBox="1"/>
      </xdr:nvSpPr>
      <xdr:spPr>
        <a:xfrm>
          <a:off x="102870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xdr:nvSpPr>
        <xdr:cNvPr id="480" name="テキスト ボックス 479"/>
        <xdr:cNvSpPr txBox="1"/>
      </xdr:nvSpPr>
      <xdr:spPr>
        <a:xfrm>
          <a:off x="9448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xdr:nvSpPr>
        <xdr:cNvPr id="481" name="テキスト ボックス 480"/>
        <xdr:cNvSpPr txBox="1"/>
      </xdr:nvSpPr>
      <xdr:spPr>
        <a:xfrm>
          <a:off x="8553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xdr:nvSpPr>
        <xdr:cNvPr id="482" name="テキスト ボックス 481"/>
        <xdr:cNvSpPr txBox="1"/>
      </xdr:nvSpPr>
      <xdr:spPr>
        <a:xfrm>
          <a:off x="7667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xdr:nvSpPr>
        <xdr:cNvPr id="483" name="テキスト ボックス 482"/>
        <xdr:cNvSpPr txBox="1"/>
      </xdr:nvSpPr>
      <xdr:spPr>
        <a:xfrm>
          <a:off x="6781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133702</xdr:rowOff>
    </xdr:from>
    <xdr:to>
      <xdr:col>55</xdr:col>
      <xdr:colOff>50800</xdr:colOff>
      <xdr:row>99</xdr:row>
      <xdr:rowOff>63852</xdr:rowOff>
    </xdr:to>
    <xdr:sp fLocksText="0">
      <xdr:nvSpPr>
        <xdr:cNvPr id="484" name="楕円 483"/>
        <xdr:cNvSpPr/>
      </xdr:nvSpPr>
      <xdr:spPr>
        <a:xfrm>
          <a:off x="10429875" y="16935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98</xdr:row>
      <xdr:rowOff>47625</xdr:rowOff>
    </xdr:from>
    <xdr:ext cx="466725" cy="257175"/>
    <xdr:sp>
      <xdr:nvSpPr>
        <xdr:cNvPr id="485" name="普通建設事業費 （ うち更新整備　）該当値テキスト"/>
        <xdr:cNvSpPr txBox="1"/>
      </xdr:nvSpPr>
      <xdr:spPr>
        <a:xfrm>
          <a:off x="10525125" y="168497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8,241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101126</xdr:rowOff>
    </xdr:from>
    <xdr:to>
      <xdr:col>50</xdr:col>
      <xdr:colOff>165100</xdr:colOff>
      <xdr:row>99</xdr:row>
      <xdr:rowOff>31276</xdr:rowOff>
    </xdr:to>
    <xdr:sp fLocksText="0">
      <xdr:nvSpPr>
        <xdr:cNvPr id="486" name="楕円 485"/>
        <xdr:cNvSpPr/>
      </xdr:nvSpPr>
      <xdr:spPr>
        <a:xfrm>
          <a:off x="9591675" y="16906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99</xdr:row>
      <xdr:rowOff>19050</xdr:rowOff>
    </xdr:from>
    <xdr:ext cx="533400" cy="257175"/>
    <xdr:sp>
      <xdr:nvSpPr>
        <xdr:cNvPr id="487" name="テキスト ボックス 486"/>
        <xdr:cNvSpPr txBox="1"/>
      </xdr:nvSpPr>
      <xdr:spPr>
        <a:xfrm>
          <a:off x="9363075" y="169926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16,791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82911</xdr:rowOff>
    </xdr:from>
    <xdr:to>
      <xdr:col>46</xdr:col>
      <xdr:colOff>38100</xdr:colOff>
      <xdr:row>99</xdr:row>
      <xdr:rowOff>13061</xdr:rowOff>
    </xdr:to>
    <xdr:sp fLocksText="0">
      <xdr:nvSpPr>
        <xdr:cNvPr id="488" name="楕円 487"/>
        <xdr:cNvSpPr/>
      </xdr:nvSpPr>
      <xdr:spPr>
        <a:xfrm>
          <a:off x="8696325" y="16887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99</xdr:row>
      <xdr:rowOff>0</xdr:rowOff>
    </xdr:from>
    <xdr:ext cx="533400" cy="257175"/>
    <xdr:sp>
      <xdr:nvSpPr>
        <xdr:cNvPr id="489" name="テキスト ボックス 488"/>
        <xdr:cNvSpPr txBox="1"/>
      </xdr:nvSpPr>
      <xdr:spPr>
        <a:xfrm>
          <a:off x="8477250" y="169735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21,572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154848</xdr:rowOff>
    </xdr:from>
    <xdr:to>
      <xdr:col>41</xdr:col>
      <xdr:colOff>101600</xdr:colOff>
      <xdr:row>98</xdr:row>
      <xdr:rowOff>84998</xdr:rowOff>
    </xdr:to>
    <xdr:sp fLocksText="0">
      <xdr:nvSpPr>
        <xdr:cNvPr id="490" name="楕円 489"/>
        <xdr:cNvSpPr/>
      </xdr:nvSpPr>
      <xdr:spPr>
        <a:xfrm>
          <a:off x="7810500" y="16783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98</xdr:row>
      <xdr:rowOff>76200</xdr:rowOff>
    </xdr:from>
    <xdr:ext cx="533400" cy="257175"/>
    <xdr:sp>
      <xdr:nvSpPr>
        <xdr:cNvPr id="491" name="テキスト ボックス 490"/>
        <xdr:cNvSpPr txBox="1"/>
      </xdr:nvSpPr>
      <xdr:spPr>
        <a:xfrm>
          <a:off x="7591425" y="16878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47,691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51078</xdr:rowOff>
    </xdr:from>
    <xdr:to>
      <xdr:col>36</xdr:col>
      <xdr:colOff>165100</xdr:colOff>
      <xdr:row>97</xdr:row>
      <xdr:rowOff>152678</xdr:rowOff>
    </xdr:to>
    <xdr:sp fLocksText="0">
      <xdr:nvSpPr>
        <xdr:cNvPr id="492" name="楕円 491"/>
        <xdr:cNvSpPr/>
      </xdr:nvSpPr>
      <xdr:spPr>
        <a:xfrm>
          <a:off x="6924675" y="16678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95</xdr:row>
      <xdr:rowOff>171450</xdr:rowOff>
    </xdr:from>
    <xdr:ext cx="533400" cy="257175"/>
    <xdr:sp>
      <xdr:nvSpPr>
        <xdr:cNvPr id="493" name="テキスト ボックス 492"/>
        <xdr:cNvSpPr txBox="1"/>
      </xdr:nvSpPr>
      <xdr:spPr>
        <a:xfrm>
          <a:off x="6696075" y="164592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74,927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fLocksText="0">
      <xdr:nvSpPr>
        <xdr:cNvPr id="494" name="正方形/長方形 493"/>
        <xdr:cNvSpPr/>
      </xdr:nvSpPr>
      <xdr:spPr>
        <a:xfrm>
          <a:off x="1244917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fLocksText="0">
      <xdr:nvSpPr>
        <xdr:cNvPr id="495" name="正方形/長方形 494"/>
        <xdr:cNvSpPr/>
      </xdr:nvSpPr>
      <xdr:spPr>
        <a:xfrm>
          <a:off x="12573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fLocksText="0">
      <xdr:nvSpPr>
        <xdr:cNvPr id="496" name="正方形/長方形 495"/>
        <xdr:cNvSpPr/>
      </xdr:nvSpPr>
      <xdr:spPr>
        <a:xfrm>
          <a:off x="12573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fLocksText="0">
      <xdr:nvSpPr>
        <xdr:cNvPr id="497" name="正方形/長方形 496"/>
        <xdr:cNvSpPr/>
      </xdr:nvSpPr>
      <xdr:spPr>
        <a:xfrm>
          <a:off x="1359217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fLocksText="0">
      <xdr:nvSpPr>
        <xdr:cNvPr id="498" name="正方形/長方形 497"/>
        <xdr:cNvSpPr/>
      </xdr:nvSpPr>
      <xdr:spPr>
        <a:xfrm>
          <a:off x="1359217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fLocksText="0">
      <xdr:nvSpPr>
        <xdr:cNvPr id="499" name="正方形/長方形 498"/>
        <xdr:cNvSpPr/>
      </xdr:nvSpPr>
      <xdr:spPr>
        <a:xfrm>
          <a:off x="1473517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fLocksText="0">
      <xdr:nvSpPr>
        <xdr:cNvPr id="500" name="正方形/長方形 499"/>
        <xdr:cNvSpPr/>
      </xdr:nvSpPr>
      <xdr:spPr>
        <a:xfrm>
          <a:off x="1473517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5,384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fLocksText="0">
      <xdr:nvSpPr>
        <xdr:cNvPr id="501" name="正方形/長方形 500"/>
        <xdr:cNvSpPr/>
      </xdr:nvSpPr>
      <xdr:spPr>
        <a:xfrm>
          <a:off x="12449175"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27</xdr:row>
      <xdr:rowOff>9525</xdr:rowOff>
    </xdr:from>
    <xdr:ext cx="352425" cy="228600"/>
    <xdr:sp>
      <xdr:nvSpPr>
        <xdr:cNvPr id="502" name="テキスト ボックス 501"/>
        <xdr:cNvSpPr txBox="1"/>
      </xdr:nvSpPr>
      <xdr:spPr>
        <a:xfrm>
          <a:off x="12401550"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xdr:nvCxnSpPr>
        <xdr:cNvPr id="503" name="直線コネクタ 502"/>
        <xdr:cNvCxnSpPr/>
      </xdr:nvCxnSpPr>
      <xdr:spPr>
        <a:xfrm>
          <a:off x="1244917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xdr:nvCxnSpPr>
        <xdr:cNvPr id="504" name="直線コネクタ 503"/>
        <xdr:cNvCxnSpPr/>
      </xdr:nvCxnSpPr>
      <xdr:spPr>
        <a:xfrm>
          <a:off x="1244917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38</xdr:row>
      <xdr:rowOff>76200</xdr:rowOff>
    </xdr:from>
    <xdr:ext cx="247650" cy="257175"/>
    <xdr:sp>
      <xdr:nvSpPr>
        <xdr:cNvPr id="505" name="テキスト ボックス 504"/>
        <xdr:cNvSpPr txBox="1"/>
      </xdr:nvSpPr>
      <xdr:spPr>
        <a:xfrm>
          <a:off x="12192000" y="6591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xdr:nvCxnSpPr>
        <xdr:cNvPr id="506" name="直線コネクタ 505"/>
        <xdr:cNvCxnSpPr/>
      </xdr:nvCxnSpPr>
      <xdr:spPr>
        <a:xfrm>
          <a:off x="12449175"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36</xdr:row>
      <xdr:rowOff>38100</xdr:rowOff>
    </xdr:from>
    <xdr:ext cx="533400" cy="257175"/>
    <xdr:sp>
      <xdr:nvSpPr>
        <xdr:cNvPr id="507" name="テキスト ボックス 506"/>
        <xdr:cNvSpPr txBox="1"/>
      </xdr:nvSpPr>
      <xdr:spPr>
        <a:xfrm>
          <a:off x="11906250" y="6210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xdr:nvCxnSpPr>
        <xdr:cNvPr id="508" name="直線コネクタ 507"/>
        <xdr:cNvCxnSpPr/>
      </xdr:nvCxnSpPr>
      <xdr:spPr>
        <a:xfrm>
          <a:off x="12449175"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33</xdr:row>
      <xdr:rowOff>171450</xdr:rowOff>
    </xdr:from>
    <xdr:ext cx="600075" cy="257175"/>
    <xdr:sp>
      <xdr:nvSpPr>
        <xdr:cNvPr id="509" name="テキスト ボックス 508"/>
        <xdr:cNvSpPr txBox="1"/>
      </xdr:nvSpPr>
      <xdr:spPr>
        <a:xfrm>
          <a:off x="11849100" y="582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xdr:nvCxnSpPr>
        <xdr:cNvPr id="510" name="直線コネクタ 509"/>
        <xdr:cNvCxnSpPr/>
      </xdr:nvCxnSpPr>
      <xdr:spPr>
        <a:xfrm>
          <a:off x="12449175"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31</xdr:row>
      <xdr:rowOff>133350</xdr:rowOff>
    </xdr:from>
    <xdr:ext cx="600075" cy="257175"/>
    <xdr:sp>
      <xdr:nvSpPr>
        <xdr:cNvPr id="511" name="テキスト ボックス 510"/>
        <xdr:cNvSpPr txBox="1"/>
      </xdr:nvSpPr>
      <xdr:spPr>
        <a:xfrm>
          <a:off x="11849100" y="544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xdr:nvCxnSpPr>
        <xdr:cNvPr id="512" name="直線コネクタ 511"/>
        <xdr:cNvCxnSpPr/>
      </xdr:nvCxnSpPr>
      <xdr:spPr>
        <a:xfrm>
          <a:off x="12449175"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29</xdr:row>
      <xdr:rowOff>95250</xdr:rowOff>
    </xdr:from>
    <xdr:ext cx="600075" cy="257175"/>
    <xdr:sp>
      <xdr:nvSpPr>
        <xdr:cNvPr id="513" name="テキスト ボックス 512"/>
        <xdr:cNvSpPr txBox="1"/>
      </xdr:nvSpPr>
      <xdr:spPr>
        <a:xfrm>
          <a:off x="11849100" y="506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xdr:nvCxnSpPr>
        <xdr:cNvPr id="514" name="直線コネクタ 513"/>
        <xdr:cNvCxnSpPr/>
      </xdr:nvCxnSpPr>
      <xdr:spPr>
        <a:xfrm>
          <a:off x="1244917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xdr:nvSpPr>
        <xdr:cNvPr id="515" name="テキスト ボックス 514"/>
        <xdr:cNvSpPr txBox="1"/>
      </xdr:nvSpPr>
      <xdr:spPr>
        <a:xfrm>
          <a:off x="11849100" y="468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fLocksText="0">
      <xdr:nvSpPr>
        <xdr:cNvPr id="516" name="災害復旧事業費グラフ枠"/>
        <xdr:cNvSpPr/>
      </xdr:nvSpPr>
      <xdr:spPr>
        <a:xfrm>
          <a:off x="12449175"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xdr:nvCxnSpPr>
        <xdr:cNvPr id="517" name="直線コネクタ 516"/>
        <xdr:cNvCxnSpPr/>
      </xdr:nvCxnSpPr>
      <xdr:spPr>
        <a:xfrm flipV="1">
          <a:off x="16316325" y="5267325"/>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7650" cy="257175"/>
    <xdr:sp>
      <xdr:nvSpPr>
        <xdr:cNvPr id="518" name="災害復旧事業費最小値テキスト"/>
        <xdr:cNvSpPr txBox="1"/>
      </xdr:nvSpPr>
      <xdr:spPr>
        <a:xfrm>
          <a:off x="16363950" y="67341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xdr:nvCxnSpPr>
        <xdr:cNvPr id="519" name="直線コネクタ 518"/>
        <xdr:cNvCxnSpPr/>
      </xdr:nvCxnSpPr>
      <xdr:spPr>
        <a:xfrm>
          <a:off x="16230600" y="6734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76200</xdr:rowOff>
    </xdr:from>
    <xdr:ext cx="600075" cy="257175"/>
    <xdr:sp>
      <xdr:nvSpPr>
        <xdr:cNvPr id="520" name="災害復旧事業費最大値テキスト"/>
        <xdr:cNvSpPr txBox="1"/>
      </xdr:nvSpPr>
      <xdr:spPr>
        <a:xfrm>
          <a:off x="16363950" y="50482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191,726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xdr:nvCxnSpPr>
        <xdr:cNvPr id="521" name="直線コネクタ 520"/>
        <xdr:cNvCxnSpPr/>
      </xdr:nvCxnSpPr>
      <xdr:spPr>
        <a:xfrm>
          <a:off x="16230600" y="5267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54821</xdr:rowOff>
    </xdr:from>
    <xdr:to>
      <xdr:col>85</xdr:col>
      <xdr:colOff>127000</xdr:colOff>
      <xdr:row>38</xdr:row>
      <xdr:rowOff>149789</xdr:rowOff>
    </xdr:to>
    <xdr:cxnSp>
      <xdr:nvCxnSpPr>
        <xdr:cNvPr id="522" name="直線コネクタ 521"/>
        <xdr:cNvCxnSpPr/>
      </xdr:nvCxnSpPr>
      <xdr:spPr>
        <a:xfrm flipV="1">
          <a:off x="15478125" y="6572250"/>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76200</xdr:rowOff>
    </xdr:from>
    <xdr:ext cx="466725" cy="257175"/>
    <xdr:sp>
      <xdr:nvSpPr>
        <xdr:cNvPr id="523" name="災害復旧事業費平均値テキスト"/>
        <xdr:cNvSpPr txBox="1"/>
      </xdr:nvSpPr>
      <xdr:spPr>
        <a:xfrm>
          <a:off x="16363950" y="65913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8,334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fLocksText="0">
      <xdr:nvSpPr>
        <xdr:cNvPr id="524" name="フローチャート: 判断 523"/>
        <xdr:cNvSpPr/>
      </xdr:nvSpPr>
      <xdr:spPr>
        <a:xfrm>
          <a:off x="16268700" y="6619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38</xdr:row>
      <xdr:rowOff>149789</xdr:rowOff>
    </xdr:from>
    <xdr:to>
      <xdr:col>81</xdr:col>
      <xdr:colOff>50800</xdr:colOff>
      <xdr:row>39</xdr:row>
      <xdr:rowOff>17955</xdr:rowOff>
    </xdr:to>
    <xdr:cxnSp>
      <xdr:nvCxnSpPr>
        <xdr:cNvPr id="525" name="直線コネクタ 524"/>
        <xdr:cNvCxnSpPr/>
      </xdr:nvCxnSpPr>
      <xdr:spPr>
        <a:xfrm flipV="1">
          <a:off x="14592300" y="666750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fLocksText="0">
      <xdr:nvSpPr>
        <xdr:cNvPr id="526" name="フローチャート: 判断 525"/>
        <xdr:cNvSpPr/>
      </xdr:nvSpPr>
      <xdr:spPr>
        <a:xfrm>
          <a:off x="15430500" y="6600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37</xdr:row>
      <xdr:rowOff>38100</xdr:rowOff>
    </xdr:from>
    <xdr:ext cx="533400" cy="257175"/>
    <xdr:sp>
      <xdr:nvSpPr>
        <xdr:cNvPr id="527" name="テキスト ボックス 526"/>
        <xdr:cNvSpPr txBox="1"/>
      </xdr:nvSpPr>
      <xdr:spPr>
        <a:xfrm>
          <a:off x="15211425" y="63817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10,087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5962</xdr:rowOff>
    </xdr:from>
    <xdr:to>
      <xdr:col>76</xdr:col>
      <xdr:colOff>114300</xdr:colOff>
      <xdr:row>39</xdr:row>
      <xdr:rowOff>17955</xdr:rowOff>
    </xdr:to>
    <xdr:cxnSp>
      <xdr:nvCxnSpPr>
        <xdr:cNvPr id="528" name="直線コネクタ 527"/>
        <xdr:cNvCxnSpPr/>
      </xdr:nvCxnSpPr>
      <xdr:spPr>
        <a:xfrm>
          <a:off x="13706475" y="66960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fLocksText="0">
      <xdr:nvSpPr>
        <xdr:cNvPr id="529" name="フローチャート: 判断 528"/>
        <xdr:cNvSpPr/>
      </xdr:nvSpPr>
      <xdr:spPr>
        <a:xfrm>
          <a:off x="14544675" y="658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37</xdr:row>
      <xdr:rowOff>9525</xdr:rowOff>
    </xdr:from>
    <xdr:ext cx="533400" cy="257175"/>
    <xdr:sp>
      <xdr:nvSpPr>
        <xdr:cNvPr id="530" name="テキスト ボックス 529"/>
        <xdr:cNvSpPr txBox="1"/>
      </xdr:nvSpPr>
      <xdr:spPr>
        <a:xfrm>
          <a:off x="14316075" y="63531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13,161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2349</xdr:rowOff>
    </xdr:from>
    <xdr:to>
      <xdr:col>71</xdr:col>
      <xdr:colOff>177800</xdr:colOff>
      <xdr:row>39</xdr:row>
      <xdr:rowOff>5962</xdr:rowOff>
    </xdr:to>
    <xdr:cxnSp>
      <xdr:nvCxnSpPr>
        <xdr:cNvPr id="531" name="直線コネクタ 530"/>
        <xdr:cNvCxnSpPr/>
      </xdr:nvCxnSpPr>
      <xdr:spPr>
        <a:xfrm>
          <a:off x="12811125" y="6686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fLocksText="0">
      <xdr:nvSpPr>
        <xdr:cNvPr id="532" name="フローチャート: 判断 531"/>
        <xdr:cNvSpPr/>
      </xdr:nvSpPr>
      <xdr:spPr>
        <a:xfrm>
          <a:off x="13649325" y="658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37</xdr:row>
      <xdr:rowOff>19050</xdr:rowOff>
    </xdr:from>
    <xdr:ext cx="533400" cy="257175"/>
    <xdr:sp>
      <xdr:nvSpPr>
        <xdr:cNvPr id="533" name="テキスト ボックス 532"/>
        <xdr:cNvSpPr txBox="1"/>
      </xdr:nvSpPr>
      <xdr:spPr>
        <a:xfrm>
          <a:off x="13430250" y="6362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12,661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fLocksText="0">
      <xdr:nvSpPr>
        <xdr:cNvPr id="534" name="フローチャート: 判断 533"/>
        <xdr:cNvSpPr/>
      </xdr:nvSpPr>
      <xdr:spPr>
        <a:xfrm>
          <a:off x="12763500" y="658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37</xdr:row>
      <xdr:rowOff>19050</xdr:rowOff>
    </xdr:from>
    <xdr:ext cx="533400" cy="257175"/>
    <xdr:sp>
      <xdr:nvSpPr>
        <xdr:cNvPr id="535" name="テキスト ボックス 534"/>
        <xdr:cNvSpPr txBox="1"/>
      </xdr:nvSpPr>
      <xdr:spPr>
        <a:xfrm>
          <a:off x="12544425" y="6362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12,623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xdr:nvSpPr>
        <xdr:cNvPr id="536" name="テキスト ボックス 535"/>
        <xdr:cNvSpPr txBox="1"/>
      </xdr:nvSpPr>
      <xdr:spPr>
        <a:xfrm>
          <a:off x="161258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xdr:nvSpPr>
        <xdr:cNvPr id="537" name="テキスト ボックス 536"/>
        <xdr:cNvSpPr txBox="1"/>
      </xdr:nvSpPr>
      <xdr:spPr>
        <a:xfrm>
          <a:off x="15287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xdr:nvSpPr>
        <xdr:cNvPr id="538" name="テキスト ボックス 537"/>
        <xdr:cNvSpPr txBox="1"/>
      </xdr:nvSpPr>
      <xdr:spPr>
        <a:xfrm>
          <a:off x="14401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xdr:nvSpPr>
        <xdr:cNvPr id="539" name="テキスト ボックス 538"/>
        <xdr:cNvSpPr txBox="1"/>
      </xdr:nvSpPr>
      <xdr:spPr>
        <a:xfrm>
          <a:off x="13506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xdr:nvSpPr>
        <xdr:cNvPr id="540" name="テキスト ボックス 539"/>
        <xdr:cNvSpPr txBox="1"/>
      </xdr:nvSpPr>
      <xdr:spPr>
        <a:xfrm>
          <a:off x="12620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4021</xdr:rowOff>
    </xdr:from>
    <xdr:to>
      <xdr:col>85</xdr:col>
      <xdr:colOff>177800</xdr:colOff>
      <xdr:row>38</xdr:row>
      <xdr:rowOff>105621</xdr:rowOff>
    </xdr:to>
    <xdr:sp fLocksText="0">
      <xdr:nvSpPr>
        <xdr:cNvPr id="541" name="楕円 540"/>
        <xdr:cNvSpPr/>
      </xdr:nvSpPr>
      <xdr:spPr>
        <a:xfrm>
          <a:off x="16268700"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37</xdr:row>
      <xdr:rowOff>28575</xdr:rowOff>
    </xdr:from>
    <xdr:ext cx="533400" cy="257175"/>
    <xdr:sp>
      <xdr:nvSpPr>
        <xdr:cNvPr id="542" name="災害復旧事業費該当値テキスト"/>
        <xdr:cNvSpPr txBox="1"/>
      </xdr:nvSpPr>
      <xdr:spPr>
        <a:xfrm>
          <a:off x="16363950" y="63722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21,139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98989</xdr:rowOff>
    </xdr:from>
    <xdr:to>
      <xdr:col>81</xdr:col>
      <xdr:colOff>101600</xdr:colOff>
      <xdr:row>39</xdr:row>
      <xdr:rowOff>29139</xdr:rowOff>
    </xdr:to>
    <xdr:sp fLocksText="0">
      <xdr:nvSpPr>
        <xdr:cNvPr id="543" name="楕円 542"/>
        <xdr:cNvSpPr/>
      </xdr:nvSpPr>
      <xdr:spPr>
        <a:xfrm>
          <a:off x="15430500" y="6610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80</xdr:col>
      <xdr:colOff>0</xdr:colOff>
      <xdr:row>39</xdr:row>
      <xdr:rowOff>19050</xdr:rowOff>
    </xdr:from>
    <xdr:ext cx="466725" cy="257175"/>
    <xdr:sp>
      <xdr:nvSpPr>
        <xdr:cNvPr id="544" name="テキスト ボックス 543"/>
        <xdr:cNvSpPr txBox="1"/>
      </xdr:nvSpPr>
      <xdr:spPr>
        <a:xfrm>
          <a:off x="15240000" y="6705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138605</xdr:rowOff>
    </xdr:from>
    <xdr:to>
      <xdr:col>76</xdr:col>
      <xdr:colOff>165100</xdr:colOff>
      <xdr:row>39</xdr:row>
      <xdr:rowOff>68755</xdr:rowOff>
    </xdr:to>
    <xdr:sp fLocksText="0">
      <xdr:nvSpPr>
        <xdr:cNvPr id="545" name="楕円 544"/>
        <xdr:cNvSpPr/>
      </xdr:nvSpPr>
      <xdr:spPr>
        <a:xfrm>
          <a:off x="14544675" y="6657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66675</xdr:colOff>
      <xdr:row>39</xdr:row>
      <xdr:rowOff>57150</xdr:rowOff>
    </xdr:from>
    <xdr:ext cx="466725" cy="257175"/>
    <xdr:sp>
      <xdr:nvSpPr>
        <xdr:cNvPr id="546" name="テキスト ボックス 545"/>
        <xdr:cNvSpPr txBox="1"/>
      </xdr:nvSpPr>
      <xdr:spPr>
        <a:xfrm>
          <a:off x="14354175" y="67437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126612</xdr:rowOff>
    </xdr:from>
    <xdr:to>
      <xdr:col>72</xdr:col>
      <xdr:colOff>38100</xdr:colOff>
      <xdr:row>39</xdr:row>
      <xdr:rowOff>56762</xdr:rowOff>
    </xdr:to>
    <xdr:sp fLocksText="0">
      <xdr:nvSpPr>
        <xdr:cNvPr id="547" name="楕円 546"/>
        <xdr:cNvSpPr/>
      </xdr:nvSpPr>
      <xdr:spPr>
        <a:xfrm>
          <a:off x="13649325" y="663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133350</xdr:colOff>
      <xdr:row>39</xdr:row>
      <xdr:rowOff>47625</xdr:rowOff>
    </xdr:from>
    <xdr:ext cx="466725" cy="257175"/>
    <xdr:sp>
      <xdr:nvSpPr>
        <xdr:cNvPr id="548" name="テキスト ボックス 547"/>
        <xdr:cNvSpPr txBox="1"/>
      </xdr:nvSpPr>
      <xdr:spPr>
        <a:xfrm>
          <a:off x="13468350" y="67341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5,051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122999</xdr:rowOff>
    </xdr:from>
    <xdr:to>
      <xdr:col>67</xdr:col>
      <xdr:colOff>101600</xdr:colOff>
      <xdr:row>39</xdr:row>
      <xdr:rowOff>53149</xdr:rowOff>
    </xdr:to>
    <xdr:sp fLocksText="0">
      <xdr:nvSpPr>
        <xdr:cNvPr id="549" name="楕円 548"/>
        <xdr:cNvSpPr/>
      </xdr:nvSpPr>
      <xdr:spPr>
        <a:xfrm>
          <a:off x="12763500" y="663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0</xdr:colOff>
      <xdr:row>39</xdr:row>
      <xdr:rowOff>47625</xdr:rowOff>
    </xdr:from>
    <xdr:ext cx="466725" cy="257175"/>
    <xdr:sp>
      <xdr:nvSpPr>
        <xdr:cNvPr id="550" name="テキスト ボックス 549"/>
        <xdr:cNvSpPr txBox="1"/>
      </xdr:nvSpPr>
      <xdr:spPr>
        <a:xfrm>
          <a:off x="12573000" y="67341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5,525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fLocksText="0">
      <xdr:nvSpPr>
        <xdr:cNvPr id="551" name="正方形/長方形 550"/>
        <xdr:cNvSpPr/>
      </xdr:nvSpPr>
      <xdr:spPr>
        <a:xfrm>
          <a:off x="1244917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fLocksText="0">
      <xdr:nvSpPr>
        <xdr:cNvPr id="552" name="正方形/長方形 551"/>
        <xdr:cNvSpPr/>
      </xdr:nvSpPr>
      <xdr:spPr>
        <a:xfrm>
          <a:off x="12573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fLocksText="0">
      <xdr:nvSpPr>
        <xdr:cNvPr id="553" name="正方形/長方形 552"/>
        <xdr:cNvSpPr/>
      </xdr:nvSpPr>
      <xdr:spPr>
        <a:xfrm>
          <a:off x="12573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fLocksText="0">
      <xdr:nvSpPr>
        <xdr:cNvPr id="554" name="正方形/長方形 553"/>
        <xdr:cNvSpPr/>
      </xdr:nvSpPr>
      <xdr:spPr>
        <a:xfrm>
          <a:off x="1359217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fLocksText="0">
      <xdr:nvSpPr>
        <xdr:cNvPr id="555" name="正方形/長方形 554"/>
        <xdr:cNvSpPr/>
      </xdr:nvSpPr>
      <xdr:spPr>
        <a:xfrm>
          <a:off x="1359217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fLocksText="0">
      <xdr:nvSpPr>
        <xdr:cNvPr id="556" name="正方形/長方形 555"/>
        <xdr:cNvSpPr/>
      </xdr:nvSpPr>
      <xdr:spPr>
        <a:xfrm>
          <a:off x="1473517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fLocksText="0">
      <xdr:nvSpPr>
        <xdr:cNvPr id="557" name="正方形/長方形 556"/>
        <xdr:cNvSpPr/>
      </xdr:nvSpPr>
      <xdr:spPr>
        <a:xfrm>
          <a:off x="1473517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fLocksText="0">
      <xdr:nvSpPr>
        <xdr:cNvPr id="558" name="正方形/長方形 557"/>
        <xdr:cNvSpPr/>
      </xdr:nvSpPr>
      <xdr:spPr>
        <a:xfrm>
          <a:off x="12449175"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47</xdr:row>
      <xdr:rowOff>9525</xdr:rowOff>
    </xdr:from>
    <xdr:ext cx="352425" cy="228600"/>
    <xdr:sp>
      <xdr:nvSpPr>
        <xdr:cNvPr id="559" name="テキスト ボックス 558"/>
        <xdr:cNvSpPr txBox="1"/>
      </xdr:nvSpPr>
      <xdr:spPr>
        <a:xfrm>
          <a:off x="12401550"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xdr:nvCxnSpPr>
        <xdr:cNvPr id="560" name="直線コネクタ 559"/>
        <xdr:cNvCxnSpPr/>
      </xdr:nvCxnSpPr>
      <xdr:spPr>
        <a:xfrm>
          <a:off x="1244917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xdr:nvCxnSpPr>
        <xdr:cNvPr id="561" name="直線コネクタ 560"/>
        <xdr:cNvCxnSpPr/>
      </xdr:nvCxnSpPr>
      <xdr:spPr>
        <a:xfrm>
          <a:off x="12449175"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53</xdr:row>
      <xdr:rowOff>171450</xdr:rowOff>
    </xdr:from>
    <xdr:ext cx="247650" cy="257175"/>
    <xdr:sp>
      <xdr:nvSpPr>
        <xdr:cNvPr id="562" name="テキスト ボックス 561"/>
        <xdr:cNvSpPr txBox="1"/>
      </xdr:nvSpPr>
      <xdr:spPr>
        <a:xfrm>
          <a:off x="12192000" y="9258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xdr:nvCxnSpPr>
        <xdr:cNvPr id="563" name="直線コネクタ 562"/>
        <xdr:cNvCxnSpPr/>
      </xdr:nvCxnSpPr>
      <xdr:spPr>
        <a:xfrm>
          <a:off x="1244917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47</xdr:row>
      <xdr:rowOff>57150</xdr:rowOff>
    </xdr:from>
    <xdr:ext cx="247650" cy="257175"/>
    <xdr:sp>
      <xdr:nvSpPr>
        <xdr:cNvPr id="564" name="テキスト ボックス 563"/>
        <xdr:cNvSpPr txBox="1"/>
      </xdr:nvSpPr>
      <xdr:spPr>
        <a:xfrm>
          <a:off x="12192000" y="8115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fLocksText="0">
      <xdr:nvSpPr>
        <xdr:cNvPr id="565" name="失業対策事業費グラフ枠"/>
        <xdr:cNvSpPr/>
      </xdr:nvSpPr>
      <xdr:spPr>
        <a:xfrm>
          <a:off x="12449175"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xdr:nvCxnSpPr>
        <xdr:cNvPr id="566" name="直線コネクタ 565"/>
        <xdr:cNvCxnSpPr/>
      </xdr:nvCxnSpPr>
      <xdr:spPr>
        <a:xfrm>
          <a:off x="16316325" y="940117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9525</xdr:rowOff>
    </xdr:from>
    <xdr:ext cx="247650" cy="257175"/>
    <xdr:sp>
      <xdr:nvSpPr>
        <xdr:cNvPr id="567" name="失業対策事業費最小値テキスト"/>
        <xdr:cNvSpPr txBox="1"/>
      </xdr:nvSpPr>
      <xdr:spPr>
        <a:xfrm>
          <a:off x="1636395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xdr:nvCxnSpPr>
        <xdr:cNvPr id="568" name="直線コネクタ 567"/>
        <xdr:cNvCxnSpPr/>
      </xdr:nvCxnSpPr>
      <xdr:spPr>
        <a:xfrm>
          <a:off x="16230600"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9525</xdr:rowOff>
    </xdr:from>
    <xdr:ext cx="247650" cy="257175"/>
    <xdr:sp>
      <xdr:nvSpPr>
        <xdr:cNvPr id="569" name="失業対策事業費最大値テキスト"/>
        <xdr:cNvSpPr txBox="1"/>
      </xdr:nvSpPr>
      <xdr:spPr>
        <a:xfrm>
          <a:off x="16363950" y="90963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xdr:nvCxnSpPr>
        <xdr:cNvPr id="570" name="直線コネクタ 569"/>
        <xdr:cNvCxnSpPr/>
      </xdr:nvCxnSpPr>
      <xdr:spPr>
        <a:xfrm>
          <a:off x="16230600"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xdr:nvCxnSpPr>
        <xdr:cNvPr id="571" name="直線コネクタ 570"/>
        <xdr:cNvCxnSpPr/>
      </xdr:nvCxnSpPr>
      <xdr:spPr>
        <a:xfrm>
          <a:off x="15478125" y="9401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66675</xdr:rowOff>
    </xdr:from>
    <xdr:ext cx="247650" cy="257175"/>
    <xdr:sp>
      <xdr:nvSpPr>
        <xdr:cNvPr id="572" name="失業対策事業費平均値テキスト"/>
        <xdr:cNvSpPr txBox="1"/>
      </xdr:nvSpPr>
      <xdr:spPr>
        <a:xfrm>
          <a:off x="16363950" y="932497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fLocksText="0">
      <xdr:nvSpPr>
        <xdr:cNvPr id="573" name="フローチャート: 判断 572"/>
        <xdr:cNvSpPr/>
      </xdr:nvSpPr>
      <xdr:spPr>
        <a:xfrm>
          <a:off x="162687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xdr:nvCxnSpPr>
        <xdr:cNvPr id="574" name="直線コネクタ 573"/>
        <xdr:cNvCxnSpPr/>
      </xdr:nvCxnSpPr>
      <xdr:spPr>
        <a:xfrm>
          <a:off x="14592300"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fLocksText="0">
      <xdr:nvSpPr>
        <xdr:cNvPr id="575" name="フローチャート: 判断 574"/>
        <xdr:cNvSpPr/>
      </xdr:nvSpPr>
      <xdr:spPr>
        <a:xfrm>
          <a:off x="154305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80</xdr:col>
      <xdr:colOff>114300</xdr:colOff>
      <xdr:row>55</xdr:row>
      <xdr:rowOff>9525</xdr:rowOff>
    </xdr:from>
    <xdr:ext cx="247650" cy="257175"/>
    <xdr:sp>
      <xdr:nvSpPr>
        <xdr:cNvPr id="576" name="テキスト ボックス 575"/>
        <xdr:cNvSpPr txBox="1"/>
      </xdr:nvSpPr>
      <xdr:spPr>
        <a:xfrm>
          <a:off x="1535430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xdr:nvCxnSpPr>
        <xdr:cNvPr id="577" name="直線コネクタ 576"/>
        <xdr:cNvCxnSpPr/>
      </xdr:nvCxnSpPr>
      <xdr:spPr>
        <a:xfrm>
          <a:off x="1370647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fLocksText="0">
      <xdr:nvSpPr>
        <xdr:cNvPr id="578" name="フローチャート: 判断 577"/>
        <xdr:cNvSpPr/>
      </xdr:nvSpPr>
      <xdr:spPr>
        <a:xfrm>
          <a:off x="1454467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171450</xdr:colOff>
      <xdr:row>55</xdr:row>
      <xdr:rowOff>9525</xdr:rowOff>
    </xdr:from>
    <xdr:ext cx="247650" cy="257175"/>
    <xdr:sp>
      <xdr:nvSpPr>
        <xdr:cNvPr id="579" name="テキスト ボックス 578"/>
        <xdr:cNvSpPr txBox="1"/>
      </xdr:nvSpPr>
      <xdr:spPr>
        <a:xfrm>
          <a:off x="1445895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xdr:nvCxnSpPr>
        <xdr:cNvPr id="580" name="直線コネクタ 579"/>
        <xdr:cNvCxnSpPr/>
      </xdr:nvCxnSpPr>
      <xdr:spPr>
        <a:xfrm>
          <a:off x="1281112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fLocksText="0">
      <xdr:nvSpPr>
        <xdr:cNvPr id="581" name="フローチャート: 判断 580"/>
        <xdr:cNvSpPr/>
      </xdr:nvSpPr>
      <xdr:spPr>
        <a:xfrm>
          <a:off x="136493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47625</xdr:colOff>
      <xdr:row>55</xdr:row>
      <xdr:rowOff>9525</xdr:rowOff>
    </xdr:from>
    <xdr:ext cx="247650" cy="257175"/>
    <xdr:sp>
      <xdr:nvSpPr>
        <xdr:cNvPr id="582" name="テキスト ボックス 581"/>
        <xdr:cNvSpPr txBox="1"/>
      </xdr:nvSpPr>
      <xdr:spPr>
        <a:xfrm>
          <a:off x="13573125"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fLocksText="0">
      <xdr:nvSpPr>
        <xdr:cNvPr id="583" name="フローチャート: 判断 582"/>
        <xdr:cNvSpPr/>
      </xdr:nvSpPr>
      <xdr:spPr>
        <a:xfrm>
          <a:off x="127635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114300</xdr:colOff>
      <xdr:row>55</xdr:row>
      <xdr:rowOff>9525</xdr:rowOff>
    </xdr:from>
    <xdr:ext cx="247650" cy="257175"/>
    <xdr:sp>
      <xdr:nvSpPr>
        <xdr:cNvPr id="584" name="テキスト ボックス 583"/>
        <xdr:cNvSpPr txBox="1"/>
      </xdr:nvSpPr>
      <xdr:spPr>
        <a:xfrm>
          <a:off x="1268730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xdr:nvSpPr>
        <xdr:cNvPr id="585" name="テキスト ボックス 584"/>
        <xdr:cNvSpPr txBox="1"/>
      </xdr:nvSpPr>
      <xdr:spPr>
        <a:xfrm>
          <a:off x="161258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xdr:nvSpPr>
        <xdr:cNvPr id="586" name="テキスト ボックス 585"/>
        <xdr:cNvSpPr txBox="1"/>
      </xdr:nvSpPr>
      <xdr:spPr>
        <a:xfrm>
          <a:off x="15287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xdr:nvSpPr>
        <xdr:cNvPr id="587" name="テキスト ボックス 586"/>
        <xdr:cNvSpPr txBox="1"/>
      </xdr:nvSpPr>
      <xdr:spPr>
        <a:xfrm>
          <a:off x="14401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xdr:nvSpPr>
        <xdr:cNvPr id="588" name="テキスト ボックス 587"/>
        <xdr:cNvSpPr txBox="1"/>
      </xdr:nvSpPr>
      <xdr:spPr>
        <a:xfrm>
          <a:off x="13506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xdr:nvSpPr>
        <xdr:cNvPr id="589" name="テキスト ボックス 588"/>
        <xdr:cNvSpPr txBox="1"/>
      </xdr:nvSpPr>
      <xdr:spPr>
        <a:xfrm>
          <a:off x="12620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fLocksText="0">
      <xdr:nvSpPr>
        <xdr:cNvPr id="590" name="楕円 589"/>
        <xdr:cNvSpPr/>
      </xdr:nvSpPr>
      <xdr:spPr>
        <a:xfrm>
          <a:off x="162687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53</xdr:row>
      <xdr:rowOff>123825</xdr:rowOff>
    </xdr:from>
    <xdr:ext cx="247650" cy="257175"/>
    <xdr:sp>
      <xdr:nvSpPr>
        <xdr:cNvPr id="591" name="失業対策事業費該当値テキスト"/>
        <xdr:cNvSpPr txBox="1"/>
      </xdr:nvSpPr>
      <xdr:spPr>
        <a:xfrm>
          <a:off x="16363950" y="92106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fLocksText="0">
      <xdr:nvSpPr>
        <xdr:cNvPr id="592" name="楕円 591"/>
        <xdr:cNvSpPr/>
      </xdr:nvSpPr>
      <xdr:spPr>
        <a:xfrm>
          <a:off x="154305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80</xdr:col>
      <xdr:colOff>114300</xdr:colOff>
      <xdr:row>53</xdr:row>
      <xdr:rowOff>38100</xdr:rowOff>
    </xdr:from>
    <xdr:ext cx="247650" cy="257175"/>
    <xdr:sp>
      <xdr:nvSpPr>
        <xdr:cNvPr id="593" name="テキスト ボックス 592"/>
        <xdr:cNvSpPr txBox="1"/>
      </xdr:nvSpPr>
      <xdr:spPr>
        <a:xfrm>
          <a:off x="15354300"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fLocksText="0">
      <xdr:nvSpPr>
        <xdr:cNvPr id="594" name="楕円 593"/>
        <xdr:cNvSpPr/>
      </xdr:nvSpPr>
      <xdr:spPr>
        <a:xfrm>
          <a:off x="1454467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171450</xdr:colOff>
      <xdr:row>53</xdr:row>
      <xdr:rowOff>38100</xdr:rowOff>
    </xdr:from>
    <xdr:ext cx="247650" cy="257175"/>
    <xdr:sp>
      <xdr:nvSpPr>
        <xdr:cNvPr id="595" name="テキスト ボックス 594"/>
        <xdr:cNvSpPr txBox="1"/>
      </xdr:nvSpPr>
      <xdr:spPr>
        <a:xfrm>
          <a:off x="14458950"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fLocksText="0">
      <xdr:nvSpPr>
        <xdr:cNvPr id="596" name="楕円 595"/>
        <xdr:cNvSpPr/>
      </xdr:nvSpPr>
      <xdr:spPr>
        <a:xfrm>
          <a:off x="136493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71</xdr:col>
      <xdr:colOff>47625</xdr:colOff>
      <xdr:row>53</xdr:row>
      <xdr:rowOff>38100</xdr:rowOff>
    </xdr:from>
    <xdr:ext cx="247650" cy="257175"/>
    <xdr:sp>
      <xdr:nvSpPr>
        <xdr:cNvPr id="597" name="テキスト ボックス 596"/>
        <xdr:cNvSpPr txBox="1"/>
      </xdr:nvSpPr>
      <xdr:spPr>
        <a:xfrm>
          <a:off x="13573125"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fLocksText="0">
      <xdr:nvSpPr>
        <xdr:cNvPr id="598" name="楕円 597"/>
        <xdr:cNvSpPr/>
      </xdr:nvSpPr>
      <xdr:spPr>
        <a:xfrm>
          <a:off x="127635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114300</xdr:colOff>
      <xdr:row>53</xdr:row>
      <xdr:rowOff>38100</xdr:rowOff>
    </xdr:from>
    <xdr:ext cx="247650" cy="257175"/>
    <xdr:sp>
      <xdr:nvSpPr>
        <xdr:cNvPr id="599" name="テキスト ボックス 598"/>
        <xdr:cNvSpPr txBox="1"/>
      </xdr:nvSpPr>
      <xdr:spPr>
        <a:xfrm>
          <a:off x="12687300"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fLocksText="0">
      <xdr:nvSpPr>
        <xdr:cNvPr id="600" name="正方形/長方形 599"/>
        <xdr:cNvSpPr/>
      </xdr:nvSpPr>
      <xdr:spPr>
        <a:xfrm>
          <a:off x="1244917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fLocksText="0">
      <xdr:nvSpPr>
        <xdr:cNvPr id="601" name="正方形/長方形 600"/>
        <xdr:cNvSpPr/>
      </xdr:nvSpPr>
      <xdr:spPr>
        <a:xfrm>
          <a:off x="12573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fLocksText="0">
      <xdr:nvSpPr>
        <xdr:cNvPr id="602" name="正方形/長方形 601"/>
        <xdr:cNvSpPr/>
      </xdr:nvSpPr>
      <xdr:spPr>
        <a:xfrm>
          <a:off x="12573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fLocksText="0">
      <xdr:nvSpPr>
        <xdr:cNvPr id="603" name="正方形/長方形 602"/>
        <xdr:cNvSpPr/>
      </xdr:nvSpPr>
      <xdr:spPr>
        <a:xfrm>
          <a:off x="1359217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fLocksText="0">
      <xdr:nvSpPr>
        <xdr:cNvPr id="604" name="正方形/長方形 603"/>
        <xdr:cNvSpPr/>
      </xdr:nvSpPr>
      <xdr:spPr>
        <a:xfrm>
          <a:off x="1359217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43,946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fLocksText="0">
      <xdr:nvSpPr>
        <xdr:cNvPr id="605" name="正方形/長方形 604"/>
        <xdr:cNvSpPr/>
      </xdr:nvSpPr>
      <xdr:spPr>
        <a:xfrm>
          <a:off x="1473517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fLocksText="0">
      <xdr:nvSpPr>
        <xdr:cNvPr id="606" name="正方形/長方形 605"/>
        <xdr:cNvSpPr/>
      </xdr:nvSpPr>
      <xdr:spPr>
        <a:xfrm>
          <a:off x="1473517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52,105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fLocksText="0">
      <xdr:nvSpPr>
        <xdr:cNvPr id="607" name="正方形/長方形 606"/>
        <xdr:cNvSpPr/>
      </xdr:nvSpPr>
      <xdr:spPr>
        <a:xfrm>
          <a:off x="12449175"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67</xdr:row>
      <xdr:rowOff>9525</xdr:rowOff>
    </xdr:from>
    <xdr:ext cx="352425" cy="228600"/>
    <xdr:sp>
      <xdr:nvSpPr>
        <xdr:cNvPr id="608" name="テキスト ボックス 607"/>
        <xdr:cNvSpPr txBox="1"/>
      </xdr:nvSpPr>
      <xdr:spPr>
        <a:xfrm>
          <a:off x="12401550"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xdr:nvCxnSpPr>
        <xdr:cNvPr id="609" name="直線コネクタ 608"/>
        <xdr:cNvCxnSpPr/>
      </xdr:nvCxnSpPr>
      <xdr:spPr>
        <a:xfrm>
          <a:off x="1244917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xdr:nvCxnSpPr>
        <xdr:cNvPr id="610" name="直線コネクタ 609"/>
        <xdr:cNvCxnSpPr/>
      </xdr:nvCxnSpPr>
      <xdr:spPr>
        <a:xfrm>
          <a:off x="12449175"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76200</xdr:rowOff>
    </xdr:from>
    <xdr:ext cx="247650" cy="257175"/>
    <xdr:sp>
      <xdr:nvSpPr>
        <xdr:cNvPr id="611" name="テキスト ボックス 610"/>
        <xdr:cNvSpPr txBox="1"/>
      </xdr:nvSpPr>
      <xdr:spPr>
        <a:xfrm>
          <a:off x="12192000" y="1344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xdr:nvCxnSpPr>
        <xdr:cNvPr id="612" name="直線コネクタ 611"/>
        <xdr:cNvCxnSpPr/>
      </xdr:nvCxnSpPr>
      <xdr:spPr>
        <a:xfrm>
          <a:off x="1244917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76</xdr:row>
      <xdr:rowOff>38100</xdr:rowOff>
    </xdr:from>
    <xdr:ext cx="600075" cy="257175"/>
    <xdr:sp>
      <xdr:nvSpPr>
        <xdr:cNvPr id="613" name="テキスト ボックス 612"/>
        <xdr:cNvSpPr txBox="1"/>
      </xdr:nvSpPr>
      <xdr:spPr>
        <a:xfrm>
          <a:off x="11849100" y="1306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xdr:nvCxnSpPr>
        <xdr:cNvPr id="614" name="直線コネクタ 613"/>
        <xdr:cNvCxnSpPr/>
      </xdr:nvCxnSpPr>
      <xdr:spPr>
        <a:xfrm>
          <a:off x="12449175"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73</xdr:row>
      <xdr:rowOff>171450</xdr:rowOff>
    </xdr:from>
    <xdr:ext cx="600075" cy="257175"/>
    <xdr:sp>
      <xdr:nvSpPr>
        <xdr:cNvPr id="615" name="テキスト ボックス 614"/>
        <xdr:cNvSpPr txBox="1"/>
      </xdr:nvSpPr>
      <xdr:spPr>
        <a:xfrm>
          <a:off x="11849100" y="1268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xdr:nvCxnSpPr>
        <xdr:cNvPr id="616" name="直線コネクタ 615"/>
        <xdr:cNvCxnSpPr/>
      </xdr:nvCxnSpPr>
      <xdr:spPr>
        <a:xfrm>
          <a:off x="12449175"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71</xdr:row>
      <xdr:rowOff>133350</xdr:rowOff>
    </xdr:from>
    <xdr:ext cx="600075" cy="257175"/>
    <xdr:sp>
      <xdr:nvSpPr>
        <xdr:cNvPr id="617" name="テキスト ボックス 616"/>
        <xdr:cNvSpPr txBox="1"/>
      </xdr:nvSpPr>
      <xdr:spPr>
        <a:xfrm>
          <a:off x="11849100" y="1230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xdr:nvCxnSpPr>
        <xdr:cNvPr id="618" name="直線コネクタ 617"/>
        <xdr:cNvCxnSpPr/>
      </xdr:nvCxnSpPr>
      <xdr:spPr>
        <a:xfrm>
          <a:off x="12449175"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95250</xdr:rowOff>
    </xdr:from>
    <xdr:ext cx="600075" cy="257175"/>
    <xdr:sp>
      <xdr:nvSpPr>
        <xdr:cNvPr id="619" name="テキスト ボックス 618"/>
        <xdr:cNvSpPr txBox="1"/>
      </xdr:nvSpPr>
      <xdr:spPr>
        <a:xfrm>
          <a:off x="11849100" y="1192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xdr:nvCxnSpPr>
        <xdr:cNvPr id="620" name="直線コネクタ 619"/>
        <xdr:cNvCxnSpPr/>
      </xdr:nvCxnSpPr>
      <xdr:spPr>
        <a:xfrm>
          <a:off x="1244917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xdr:nvSpPr>
        <xdr:cNvPr id="621" name="テキスト ボックス 620"/>
        <xdr:cNvSpPr txBox="1"/>
      </xdr:nvSpPr>
      <xdr:spPr>
        <a:xfrm>
          <a:off x="11849100" y="1154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fLocksText="0">
      <xdr:nvSpPr>
        <xdr:cNvPr id="622" name="公債費グラフ枠"/>
        <xdr:cNvSpPr/>
      </xdr:nvSpPr>
      <xdr:spPr>
        <a:xfrm>
          <a:off x="12449175"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xdr:nvCxnSpPr>
        <xdr:cNvPr id="623" name="直線コネクタ 622"/>
        <xdr:cNvCxnSpPr/>
      </xdr:nvCxnSpPr>
      <xdr:spPr>
        <a:xfrm flipV="1">
          <a:off x="16316325" y="12163425"/>
          <a:ext cx="0" cy="14001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19050</xdr:rowOff>
    </xdr:from>
    <xdr:ext cx="466725" cy="257175"/>
    <xdr:sp>
      <xdr:nvSpPr>
        <xdr:cNvPr id="624" name="公債費最小値テキスト"/>
        <xdr:cNvSpPr txBox="1"/>
      </xdr:nvSpPr>
      <xdr:spPr>
        <a:xfrm>
          <a:off x="16363950" y="13563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6,777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xdr:nvCxnSpPr>
        <xdr:cNvPr id="625" name="直線コネクタ 624"/>
        <xdr:cNvCxnSpPr/>
      </xdr:nvCxnSpPr>
      <xdr:spPr>
        <a:xfrm>
          <a:off x="16230600" y="13563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114300</xdr:rowOff>
    </xdr:from>
    <xdr:ext cx="600075" cy="257175"/>
    <xdr:sp>
      <xdr:nvSpPr>
        <xdr:cNvPr id="626" name="公債費最大値テキスト"/>
        <xdr:cNvSpPr txBox="1"/>
      </xdr:nvSpPr>
      <xdr:spPr>
        <a:xfrm>
          <a:off x="16363950" y="119443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373,450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xdr:nvCxnSpPr>
        <xdr:cNvPr id="627" name="直線コネクタ 626"/>
        <xdr:cNvCxnSpPr/>
      </xdr:nvCxnSpPr>
      <xdr:spPr>
        <a:xfrm>
          <a:off x="16230600" y="12163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94190</xdr:rowOff>
    </xdr:from>
    <xdr:to>
      <xdr:col>85</xdr:col>
      <xdr:colOff>127000</xdr:colOff>
      <xdr:row>77</xdr:row>
      <xdr:rowOff>158886</xdr:rowOff>
    </xdr:to>
    <xdr:cxnSp>
      <xdr:nvCxnSpPr>
        <xdr:cNvPr id="628" name="直線コネクタ 627"/>
        <xdr:cNvCxnSpPr/>
      </xdr:nvCxnSpPr>
      <xdr:spPr>
        <a:xfrm flipV="1">
          <a:off x="15478125" y="13296900"/>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28575</xdr:rowOff>
    </xdr:from>
    <xdr:ext cx="533400" cy="257175"/>
    <xdr:sp>
      <xdr:nvSpPr>
        <xdr:cNvPr id="629" name="公債費平均値テキスト"/>
        <xdr:cNvSpPr txBox="1"/>
      </xdr:nvSpPr>
      <xdr:spPr>
        <a:xfrm>
          <a:off x="16363950" y="130587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87,170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fLocksText="0">
      <xdr:nvSpPr>
        <xdr:cNvPr id="630" name="フローチャート: 判断 629"/>
        <xdr:cNvSpPr/>
      </xdr:nvSpPr>
      <xdr:spPr>
        <a:xfrm>
          <a:off x="16268700" y="13201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77</xdr:row>
      <xdr:rowOff>153843</xdr:rowOff>
    </xdr:from>
    <xdr:to>
      <xdr:col>81</xdr:col>
      <xdr:colOff>50800</xdr:colOff>
      <xdr:row>77</xdr:row>
      <xdr:rowOff>158886</xdr:rowOff>
    </xdr:to>
    <xdr:cxnSp>
      <xdr:nvCxnSpPr>
        <xdr:cNvPr id="631" name="直線コネクタ 630"/>
        <xdr:cNvCxnSpPr/>
      </xdr:nvCxnSpPr>
      <xdr:spPr>
        <a:xfrm>
          <a:off x="14592300" y="133540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fLocksText="0">
      <xdr:nvSpPr>
        <xdr:cNvPr id="632" name="フローチャート: 判断 631"/>
        <xdr:cNvSpPr/>
      </xdr:nvSpPr>
      <xdr:spPr>
        <a:xfrm>
          <a:off x="15430500" y="13220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75</xdr:row>
      <xdr:rowOff>133350</xdr:rowOff>
    </xdr:from>
    <xdr:ext cx="533400" cy="257175"/>
    <xdr:sp>
      <xdr:nvSpPr>
        <xdr:cNvPr id="633" name="テキスト ボックス 632"/>
        <xdr:cNvSpPr txBox="1"/>
      </xdr:nvSpPr>
      <xdr:spPr>
        <a:xfrm>
          <a:off x="15211425" y="129921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83,930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153843</xdr:rowOff>
    </xdr:from>
    <xdr:to>
      <xdr:col>76</xdr:col>
      <xdr:colOff>114300</xdr:colOff>
      <xdr:row>77</xdr:row>
      <xdr:rowOff>161268</xdr:rowOff>
    </xdr:to>
    <xdr:cxnSp>
      <xdr:nvCxnSpPr>
        <xdr:cNvPr id="634" name="直線コネクタ 633"/>
        <xdr:cNvCxnSpPr/>
      </xdr:nvCxnSpPr>
      <xdr:spPr>
        <a:xfrm flipV="1">
          <a:off x="13706475" y="133540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fLocksText="0">
      <xdr:nvSpPr>
        <xdr:cNvPr id="635" name="フローチャート: 判断 634"/>
        <xdr:cNvSpPr/>
      </xdr:nvSpPr>
      <xdr:spPr>
        <a:xfrm>
          <a:off x="14544675" y="13258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76</xdr:row>
      <xdr:rowOff>9525</xdr:rowOff>
    </xdr:from>
    <xdr:ext cx="533400" cy="257175"/>
    <xdr:sp>
      <xdr:nvSpPr>
        <xdr:cNvPr id="636" name="テキスト ボックス 635"/>
        <xdr:cNvSpPr txBox="1"/>
      </xdr:nvSpPr>
      <xdr:spPr>
        <a:xfrm>
          <a:off x="14316075" y="130397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72,589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161268</xdr:rowOff>
    </xdr:from>
    <xdr:to>
      <xdr:col>71</xdr:col>
      <xdr:colOff>177800</xdr:colOff>
      <xdr:row>78</xdr:row>
      <xdr:rowOff>12613</xdr:rowOff>
    </xdr:to>
    <xdr:cxnSp>
      <xdr:nvCxnSpPr>
        <xdr:cNvPr id="637" name="直線コネクタ 636"/>
        <xdr:cNvCxnSpPr/>
      </xdr:nvCxnSpPr>
      <xdr:spPr>
        <a:xfrm flipV="1">
          <a:off x="12811125" y="133635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fLocksText="0">
      <xdr:nvSpPr>
        <xdr:cNvPr id="638" name="フローチャート: 判断 637"/>
        <xdr:cNvSpPr/>
      </xdr:nvSpPr>
      <xdr:spPr>
        <a:xfrm>
          <a:off x="13649325" y="13268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76</xdr:row>
      <xdr:rowOff>9525</xdr:rowOff>
    </xdr:from>
    <xdr:ext cx="533400" cy="257175"/>
    <xdr:sp>
      <xdr:nvSpPr>
        <xdr:cNvPr id="639" name="テキスト ボックス 638"/>
        <xdr:cNvSpPr txBox="1"/>
      </xdr:nvSpPr>
      <xdr:spPr>
        <a:xfrm>
          <a:off x="13430250" y="130397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71,615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fLocksText="0">
      <xdr:nvSpPr>
        <xdr:cNvPr id="640" name="フローチャート: 判断 639"/>
        <xdr:cNvSpPr/>
      </xdr:nvSpPr>
      <xdr:spPr>
        <a:xfrm>
          <a:off x="12763500" y="13249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75</xdr:row>
      <xdr:rowOff>171450</xdr:rowOff>
    </xdr:from>
    <xdr:ext cx="533400" cy="257175"/>
    <xdr:sp>
      <xdr:nvSpPr>
        <xdr:cNvPr id="641" name="テキスト ボックス 640"/>
        <xdr:cNvSpPr txBox="1"/>
      </xdr:nvSpPr>
      <xdr:spPr>
        <a:xfrm>
          <a:off x="12544425" y="130302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75,006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xdr:nvSpPr>
        <xdr:cNvPr id="642" name="テキスト ボックス 641"/>
        <xdr:cNvSpPr txBox="1"/>
      </xdr:nvSpPr>
      <xdr:spPr>
        <a:xfrm>
          <a:off x="161258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xdr:nvSpPr>
        <xdr:cNvPr id="643" name="テキスト ボックス 642"/>
        <xdr:cNvSpPr txBox="1"/>
      </xdr:nvSpPr>
      <xdr:spPr>
        <a:xfrm>
          <a:off x="15287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xdr:nvSpPr>
        <xdr:cNvPr id="644" name="テキスト ボックス 643"/>
        <xdr:cNvSpPr txBox="1"/>
      </xdr:nvSpPr>
      <xdr:spPr>
        <a:xfrm>
          <a:off x="14401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xdr:nvSpPr>
        <xdr:cNvPr id="645" name="テキスト ボックス 644"/>
        <xdr:cNvSpPr txBox="1"/>
      </xdr:nvSpPr>
      <xdr:spPr>
        <a:xfrm>
          <a:off x="13506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xdr:nvSpPr>
        <xdr:cNvPr id="646" name="テキスト ボックス 645"/>
        <xdr:cNvSpPr txBox="1"/>
      </xdr:nvSpPr>
      <xdr:spPr>
        <a:xfrm>
          <a:off x="12620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43390</xdr:rowOff>
    </xdr:from>
    <xdr:to>
      <xdr:col>85</xdr:col>
      <xdr:colOff>177800</xdr:colOff>
      <xdr:row>77</xdr:row>
      <xdr:rowOff>144990</xdr:rowOff>
    </xdr:to>
    <xdr:sp fLocksText="0">
      <xdr:nvSpPr>
        <xdr:cNvPr id="647" name="楕円 646"/>
        <xdr:cNvSpPr/>
      </xdr:nvSpPr>
      <xdr:spPr>
        <a:xfrm>
          <a:off x="16268700" y="13249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77</xdr:row>
      <xdr:rowOff>19050</xdr:rowOff>
    </xdr:from>
    <xdr:ext cx="533400" cy="257175"/>
    <xdr:sp>
      <xdr:nvSpPr>
        <xdr:cNvPr id="648" name="公債費該当値テキスト"/>
        <xdr:cNvSpPr txBox="1"/>
      </xdr:nvSpPr>
      <xdr:spPr>
        <a:xfrm>
          <a:off x="16363950" y="13220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76,945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108086</xdr:rowOff>
    </xdr:from>
    <xdr:to>
      <xdr:col>81</xdr:col>
      <xdr:colOff>101600</xdr:colOff>
      <xdr:row>78</xdr:row>
      <xdr:rowOff>38236</xdr:rowOff>
    </xdr:to>
    <xdr:sp fLocksText="0">
      <xdr:nvSpPr>
        <xdr:cNvPr id="649" name="楕円 648"/>
        <xdr:cNvSpPr/>
      </xdr:nvSpPr>
      <xdr:spPr>
        <a:xfrm>
          <a:off x="15430500" y="13306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78</xdr:row>
      <xdr:rowOff>28575</xdr:rowOff>
    </xdr:from>
    <xdr:ext cx="533400" cy="257175"/>
    <xdr:sp>
      <xdr:nvSpPr>
        <xdr:cNvPr id="650" name="テキスト ボックス 649"/>
        <xdr:cNvSpPr txBox="1"/>
      </xdr:nvSpPr>
      <xdr:spPr>
        <a:xfrm>
          <a:off x="15211425" y="13401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59,964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103043</xdr:rowOff>
    </xdr:from>
    <xdr:to>
      <xdr:col>76</xdr:col>
      <xdr:colOff>165100</xdr:colOff>
      <xdr:row>78</xdr:row>
      <xdr:rowOff>33193</xdr:rowOff>
    </xdr:to>
    <xdr:sp fLocksText="0">
      <xdr:nvSpPr>
        <xdr:cNvPr id="651" name="楕円 650"/>
        <xdr:cNvSpPr/>
      </xdr:nvSpPr>
      <xdr:spPr>
        <a:xfrm>
          <a:off x="14544675" y="13306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78</xdr:row>
      <xdr:rowOff>28575</xdr:rowOff>
    </xdr:from>
    <xdr:ext cx="533400" cy="257175"/>
    <xdr:sp>
      <xdr:nvSpPr>
        <xdr:cNvPr id="652" name="テキスト ボックス 651"/>
        <xdr:cNvSpPr txBox="1"/>
      </xdr:nvSpPr>
      <xdr:spPr>
        <a:xfrm>
          <a:off x="14316075" y="13401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61,288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110468</xdr:rowOff>
    </xdr:from>
    <xdr:to>
      <xdr:col>72</xdr:col>
      <xdr:colOff>38100</xdr:colOff>
      <xdr:row>78</xdr:row>
      <xdr:rowOff>40618</xdr:rowOff>
    </xdr:to>
    <xdr:sp fLocksText="0">
      <xdr:nvSpPr>
        <xdr:cNvPr id="653" name="楕円 652"/>
        <xdr:cNvSpPr/>
      </xdr:nvSpPr>
      <xdr:spPr>
        <a:xfrm>
          <a:off x="13649325" y="13315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78</xdr:row>
      <xdr:rowOff>28575</xdr:rowOff>
    </xdr:from>
    <xdr:ext cx="533400" cy="257175"/>
    <xdr:sp>
      <xdr:nvSpPr>
        <xdr:cNvPr id="654" name="テキスト ボックス 653"/>
        <xdr:cNvSpPr txBox="1"/>
      </xdr:nvSpPr>
      <xdr:spPr>
        <a:xfrm>
          <a:off x="13430250" y="13401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59,339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133263</xdr:rowOff>
    </xdr:from>
    <xdr:to>
      <xdr:col>67</xdr:col>
      <xdr:colOff>101600</xdr:colOff>
      <xdr:row>78</xdr:row>
      <xdr:rowOff>63413</xdr:rowOff>
    </xdr:to>
    <xdr:sp fLocksText="0">
      <xdr:nvSpPr>
        <xdr:cNvPr id="655" name="楕円 654"/>
        <xdr:cNvSpPr/>
      </xdr:nvSpPr>
      <xdr:spPr>
        <a:xfrm>
          <a:off x="12763500" y="13335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78</xdr:row>
      <xdr:rowOff>57150</xdr:rowOff>
    </xdr:from>
    <xdr:ext cx="533400" cy="257175"/>
    <xdr:sp>
      <xdr:nvSpPr>
        <xdr:cNvPr id="656" name="テキスト ボックス 655"/>
        <xdr:cNvSpPr txBox="1"/>
      </xdr:nvSpPr>
      <xdr:spPr>
        <a:xfrm>
          <a:off x="12544425" y="134302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53,356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fLocksText="0">
      <xdr:nvSpPr>
        <xdr:cNvPr id="657" name="正方形/長方形 656"/>
        <xdr:cNvSpPr/>
      </xdr:nvSpPr>
      <xdr:spPr>
        <a:xfrm>
          <a:off x="1244917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fLocksText="0">
      <xdr:nvSpPr>
        <xdr:cNvPr id="658" name="正方形/長方形 657"/>
        <xdr:cNvSpPr/>
      </xdr:nvSpPr>
      <xdr:spPr>
        <a:xfrm>
          <a:off x="12573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fLocksText="0">
      <xdr:nvSpPr>
        <xdr:cNvPr id="659" name="正方形/長方形 658"/>
        <xdr:cNvSpPr/>
      </xdr:nvSpPr>
      <xdr:spPr>
        <a:xfrm>
          <a:off x="12573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fLocksText="0">
      <xdr:nvSpPr>
        <xdr:cNvPr id="660" name="正方形/長方形 659"/>
        <xdr:cNvSpPr/>
      </xdr:nvSpPr>
      <xdr:spPr>
        <a:xfrm>
          <a:off x="1359217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fLocksText="0">
      <xdr:nvSpPr>
        <xdr:cNvPr id="661" name="正方形/長方形 660"/>
        <xdr:cNvSpPr/>
      </xdr:nvSpPr>
      <xdr:spPr>
        <a:xfrm>
          <a:off x="1359217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21,455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fLocksText="0">
      <xdr:nvSpPr>
        <xdr:cNvPr id="662" name="正方形/長方形 661"/>
        <xdr:cNvSpPr/>
      </xdr:nvSpPr>
      <xdr:spPr>
        <a:xfrm>
          <a:off x="1473517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fLocksText="0">
      <xdr:nvSpPr>
        <xdr:cNvPr id="663" name="正方形/長方形 662"/>
        <xdr:cNvSpPr/>
      </xdr:nvSpPr>
      <xdr:spPr>
        <a:xfrm>
          <a:off x="1473517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23,907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fLocksText="0">
      <xdr:nvSpPr>
        <xdr:cNvPr id="664" name="正方形/長方形 663"/>
        <xdr:cNvSpPr/>
      </xdr:nvSpPr>
      <xdr:spPr>
        <a:xfrm>
          <a:off x="12449175"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87</xdr:row>
      <xdr:rowOff>9525</xdr:rowOff>
    </xdr:from>
    <xdr:ext cx="352425" cy="228600"/>
    <xdr:sp>
      <xdr:nvSpPr>
        <xdr:cNvPr id="665" name="テキスト ボックス 664"/>
        <xdr:cNvSpPr txBox="1"/>
      </xdr:nvSpPr>
      <xdr:spPr>
        <a:xfrm>
          <a:off x="12401550"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xdr:nvCxnSpPr>
        <xdr:cNvPr id="666" name="直線コネクタ 665"/>
        <xdr:cNvCxnSpPr/>
      </xdr:nvCxnSpPr>
      <xdr:spPr>
        <a:xfrm>
          <a:off x="1244917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xdr:nvCxnSpPr>
        <xdr:cNvPr id="667" name="直線コネクタ 666"/>
        <xdr:cNvCxnSpPr/>
      </xdr:nvCxnSpPr>
      <xdr:spPr>
        <a:xfrm>
          <a:off x="12449175"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76200</xdr:rowOff>
    </xdr:from>
    <xdr:ext cx="247650" cy="257175"/>
    <xdr:sp>
      <xdr:nvSpPr>
        <xdr:cNvPr id="668" name="テキスト ボックス 667"/>
        <xdr:cNvSpPr txBox="1"/>
      </xdr:nvSpPr>
      <xdr:spPr>
        <a:xfrm>
          <a:off x="12192000" y="16878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xdr:nvCxnSpPr>
        <xdr:cNvPr id="669" name="直線コネクタ 668"/>
        <xdr:cNvCxnSpPr/>
      </xdr:nvCxnSpPr>
      <xdr:spPr>
        <a:xfrm>
          <a:off x="12449175"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96</xdr:row>
      <xdr:rowOff>38100</xdr:rowOff>
    </xdr:from>
    <xdr:ext cx="600075" cy="257175"/>
    <xdr:sp>
      <xdr:nvSpPr>
        <xdr:cNvPr id="670" name="テキスト ボックス 669"/>
        <xdr:cNvSpPr txBox="1"/>
      </xdr:nvSpPr>
      <xdr:spPr>
        <a:xfrm>
          <a:off x="11849100" y="1649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xdr:nvCxnSpPr>
        <xdr:cNvPr id="671" name="直線コネクタ 670"/>
        <xdr:cNvCxnSpPr/>
      </xdr:nvCxnSpPr>
      <xdr:spPr>
        <a:xfrm>
          <a:off x="12449175"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93</xdr:row>
      <xdr:rowOff>171450</xdr:rowOff>
    </xdr:from>
    <xdr:ext cx="600075" cy="257175"/>
    <xdr:sp>
      <xdr:nvSpPr>
        <xdr:cNvPr id="672" name="テキスト ボックス 671"/>
        <xdr:cNvSpPr txBox="1"/>
      </xdr:nvSpPr>
      <xdr:spPr>
        <a:xfrm>
          <a:off x="11849100" y="1611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xdr:nvCxnSpPr>
        <xdr:cNvPr id="673" name="直線コネクタ 672"/>
        <xdr:cNvCxnSpPr/>
      </xdr:nvCxnSpPr>
      <xdr:spPr>
        <a:xfrm>
          <a:off x="12449175"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91</xdr:row>
      <xdr:rowOff>133350</xdr:rowOff>
    </xdr:from>
    <xdr:ext cx="600075" cy="257175"/>
    <xdr:sp>
      <xdr:nvSpPr>
        <xdr:cNvPr id="674" name="テキスト ボックス 673"/>
        <xdr:cNvSpPr txBox="1"/>
      </xdr:nvSpPr>
      <xdr:spPr>
        <a:xfrm>
          <a:off x="11849100" y="1573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xdr:nvCxnSpPr>
        <xdr:cNvPr id="675" name="直線コネクタ 674"/>
        <xdr:cNvCxnSpPr/>
      </xdr:nvCxnSpPr>
      <xdr:spPr>
        <a:xfrm>
          <a:off x="12449175"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95250</xdr:rowOff>
    </xdr:from>
    <xdr:ext cx="600075" cy="257175"/>
    <xdr:sp>
      <xdr:nvSpPr>
        <xdr:cNvPr id="676" name="テキスト ボックス 675"/>
        <xdr:cNvSpPr txBox="1"/>
      </xdr:nvSpPr>
      <xdr:spPr>
        <a:xfrm>
          <a:off x="11849100" y="1535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xdr:nvCxnSpPr>
        <xdr:cNvPr id="677" name="直線コネクタ 676"/>
        <xdr:cNvCxnSpPr/>
      </xdr:nvCxnSpPr>
      <xdr:spPr>
        <a:xfrm>
          <a:off x="1244917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133350</xdr:colOff>
      <xdr:row>87</xdr:row>
      <xdr:rowOff>57150</xdr:rowOff>
    </xdr:from>
    <xdr:ext cx="685800" cy="257175"/>
    <xdr:sp>
      <xdr:nvSpPr>
        <xdr:cNvPr id="678" name="テキスト ボックス 677"/>
        <xdr:cNvSpPr txBox="1"/>
      </xdr:nvSpPr>
      <xdr:spPr>
        <a:xfrm>
          <a:off x="11753850" y="14973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fLocksText="0">
      <xdr:nvSpPr>
        <xdr:cNvPr id="679" name="積立金グラフ枠"/>
        <xdr:cNvSpPr/>
      </xdr:nvSpPr>
      <xdr:spPr>
        <a:xfrm>
          <a:off x="12449175"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xdr:nvCxnSpPr>
        <xdr:cNvPr id="680" name="直線コネクタ 679"/>
        <xdr:cNvCxnSpPr/>
      </xdr:nvCxnSpPr>
      <xdr:spPr>
        <a:xfrm flipV="1">
          <a:off x="16316325" y="15754350"/>
          <a:ext cx="0" cy="12573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38100</xdr:rowOff>
    </xdr:from>
    <xdr:ext cx="466725" cy="257175"/>
    <xdr:sp>
      <xdr:nvSpPr>
        <xdr:cNvPr id="681" name="積立金最小値テキスト"/>
        <xdr:cNvSpPr txBox="1"/>
      </xdr:nvSpPr>
      <xdr:spPr>
        <a:xfrm>
          <a:off x="16363950" y="170116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3,841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xdr:nvCxnSpPr>
        <xdr:cNvPr id="682" name="直線コネクタ 681"/>
        <xdr:cNvCxnSpPr/>
      </xdr:nvCxnSpPr>
      <xdr:spPr>
        <a:xfrm>
          <a:off x="16230600" y="17011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104775</xdr:rowOff>
    </xdr:from>
    <xdr:ext cx="600075" cy="257175"/>
    <xdr:sp>
      <xdr:nvSpPr>
        <xdr:cNvPr id="683" name="積立金最大値テキスト"/>
        <xdr:cNvSpPr txBox="1"/>
      </xdr:nvSpPr>
      <xdr:spPr>
        <a:xfrm>
          <a:off x="16363950" y="155352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662,309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xdr:nvCxnSpPr>
        <xdr:cNvPr id="684" name="直線コネクタ 683"/>
        <xdr:cNvCxnSpPr/>
      </xdr:nvCxnSpPr>
      <xdr:spPr>
        <a:xfrm>
          <a:off x="16230600" y="15754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97394</xdr:rowOff>
    </xdr:from>
    <xdr:to>
      <xdr:col>85</xdr:col>
      <xdr:colOff>127000</xdr:colOff>
      <xdr:row>98</xdr:row>
      <xdr:rowOff>133189</xdr:rowOff>
    </xdr:to>
    <xdr:cxnSp>
      <xdr:nvCxnSpPr>
        <xdr:cNvPr id="685" name="直線コネクタ 684"/>
        <xdr:cNvCxnSpPr/>
      </xdr:nvCxnSpPr>
      <xdr:spPr>
        <a:xfrm>
          <a:off x="15478125" y="1689735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47625</xdr:rowOff>
    </xdr:from>
    <xdr:ext cx="533400" cy="257175"/>
    <xdr:sp>
      <xdr:nvSpPr>
        <xdr:cNvPr id="686" name="積立金平均値テキスト"/>
        <xdr:cNvSpPr txBox="1"/>
      </xdr:nvSpPr>
      <xdr:spPr>
        <a:xfrm>
          <a:off x="16363950" y="166782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74,240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fLocksText="0">
      <xdr:nvSpPr>
        <xdr:cNvPr id="687" name="フローチャート: 判断 686"/>
        <xdr:cNvSpPr/>
      </xdr:nvSpPr>
      <xdr:spPr>
        <a:xfrm>
          <a:off x="16268700" y="16821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98</xdr:row>
      <xdr:rowOff>97394</xdr:rowOff>
    </xdr:from>
    <xdr:to>
      <xdr:col>81</xdr:col>
      <xdr:colOff>50800</xdr:colOff>
      <xdr:row>99</xdr:row>
      <xdr:rowOff>20686</xdr:rowOff>
    </xdr:to>
    <xdr:cxnSp>
      <xdr:nvCxnSpPr>
        <xdr:cNvPr id="688" name="直線コネクタ 687"/>
        <xdr:cNvCxnSpPr/>
      </xdr:nvCxnSpPr>
      <xdr:spPr>
        <a:xfrm flipV="1">
          <a:off x="14592300" y="1689735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fLocksText="0">
      <xdr:nvSpPr>
        <xdr:cNvPr id="689" name="フローチャート: 判断 688"/>
        <xdr:cNvSpPr/>
      </xdr:nvSpPr>
      <xdr:spPr>
        <a:xfrm>
          <a:off x="15430500" y="16811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96</xdr:row>
      <xdr:rowOff>133350</xdr:rowOff>
    </xdr:from>
    <xdr:ext cx="533400" cy="257175"/>
    <xdr:sp>
      <xdr:nvSpPr>
        <xdr:cNvPr id="690" name="テキスト ボックス 689"/>
        <xdr:cNvSpPr txBox="1"/>
      </xdr:nvSpPr>
      <xdr:spPr>
        <a:xfrm>
          <a:off x="15211425" y="165925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79,923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20686</xdr:rowOff>
    </xdr:from>
    <xdr:to>
      <xdr:col>76</xdr:col>
      <xdr:colOff>114300</xdr:colOff>
      <xdr:row>99</xdr:row>
      <xdr:rowOff>31939</xdr:rowOff>
    </xdr:to>
    <xdr:cxnSp>
      <xdr:nvCxnSpPr>
        <xdr:cNvPr id="691" name="直線コネクタ 690"/>
        <xdr:cNvCxnSpPr/>
      </xdr:nvCxnSpPr>
      <xdr:spPr>
        <a:xfrm flipV="1">
          <a:off x="13706475" y="169926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fLocksText="0">
      <xdr:nvSpPr>
        <xdr:cNvPr id="692" name="フローチャート: 判断 691"/>
        <xdr:cNvSpPr/>
      </xdr:nvSpPr>
      <xdr:spPr>
        <a:xfrm>
          <a:off x="14544675" y="16868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97</xdr:row>
      <xdr:rowOff>9525</xdr:rowOff>
    </xdr:from>
    <xdr:ext cx="533400" cy="257175"/>
    <xdr:sp>
      <xdr:nvSpPr>
        <xdr:cNvPr id="693" name="テキスト ボックス 692"/>
        <xdr:cNvSpPr txBox="1"/>
      </xdr:nvSpPr>
      <xdr:spPr>
        <a:xfrm>
          <a:off x="14316075" y="166401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51,651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31939</xdr:rowOff>
    </xdr:from>
    <xdr:to>
      <xdr:col>71</xdr:col>
      <xdr:colOff>177800</xdr:colOff>
      <xdr:row>99</xdr:row>
      <xdr:rowOff>35089</xdr:rowOff>
    </xdr:to>
    <xdr:cxnSp>
      <xdr:nvCxnSpPr>
        <xdr:cNvPr id="694" name="直線コネクタ 693"/>
        <xdr:cNvCxnSpPr/>
      </xdr:nvCxnSpPr>
      <xdr:spPr>
        <a:xfrm flipV="1">
          <a:off x="12811125" y="170021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fLocksText="0">
      <xdr:nvSpPr>
        <xdr:cNvPr id="695" name="フローチャート: 判断 694"/>
        <xdr:cNvSpPr/>
      </xdr:nvSpPr>
      <xdr:spPr>
        <a:xfrm>
          <a:off x="13649325" y="16878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97</xdr:row>
      <xdr:rowOff>19050</xdr:rowOff>
    </xdr:from>
    <xdr:ext cx="533400" cy="257175"/>
    <xdr:sp>
      <xdr:nvSpPr>
        <xdr:cNvPr id="696" name="テキスト ボックス 695"/>
        <xdr:cNvSpPr txBox="1"/>
      </xdr:nvSpPr>
      <xdr:spPr>
        <a:xfrm>
          <a:off x="13430250" y="16649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49,149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fLocksText="0">
      <xdr:nvSpPr>
        <xdr:cNvPr id="697" name="フローチャート: 判断 696"/>
        <xdr:cNvSpPr/>
      </xdr:nvSpPr>
      <xdr:spPr>
        <a:xfrm>
          <a:off x="12763500" y="16878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97</xdr:row>
      <xdr:rowOff>19050</xdr:rowOff>
    </xdr:from>
    <xdr:ext cx="533400" cy="257175"/>
    <xdr:sp>
      <xdr:nvSpPr>
        <xdr:cNvPr id="698" name="テキスト ボックス 697"/>
        <xdr:cNvSpPr txBox="1"/>
      </xdr:nvSpPr>
      <xdr:spPr>
        <a:xfrm>
          <a:off x="12544425" y="16649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48,955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xdr:nvSpPr>
        <xdr:cNvPr id="699" name="テキスト ボックス 698"/>
        <xdr:cNvSpPr txBox="1"/>
      </xdr:nvSpPr>
      <xdr:spPr>
        <a:xfrm>
          <a:off x="161258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xdr:nvSpPr>
        <xdr:cNvPr id="700" name="テキスト ボックス 699"/>
        <xdr:cNvSpPr txBox="1"/>
      </xdr:nvSpPr>
      <xdr:spPr>
        <a:xfrm>
          <a:off x="15287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xdr:nvSpPr>
        <xdr:cNvPr id="701" name="テキスト ボックス 700"/>
        <xdr:cNvSpPr txBox="1"/>
      </xdr:nvSpPr>
      <xdr:spPr>
        <a:xfrm>
          <a:off x="14401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xdr:nvSpPr>
        <xdr:cNvPr id="702" name="テキスト ボックス 701"/>
        <xdr:cNvSpPr txBox="1"/>
      </xdr:nvSpPr>
      <xdr:spPr>
        <a:xfrm>
          <a:off x="13506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xdr:nvSpPr>
        <xdr:cNvPr id="703" name="テキスト ボックス 702"/>
        <xdr:cNvSpPr txBox="1"/>
      </xdr:nvSpPr>
      <xdr:spPr>
        <a:xfrm>
          <a:off x="12620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82389</xdr:rowOff>
    </xdr:from>
    <xdr:to>
      <xdr:col>85</xdr:col>
      <xdr:colOff>177800</xdr:colOff>
      <xdr:row>99</xdr:row>
      <xdr:rowOff>12539</xdr:rowOff>
    </xdr:to>
    <xdr:sp fLocksText="0">
      <xdr:nvSpPr>
        <xdr:cNvPr id="704" name="楕円 703"/>
        <xdr:cNvSpPr/>
      </xdr:nvSpPr>
      <xdr:spPr>
        <a:xfrm>
          <a:off x="16268700" y="16887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98</xdr:row>
      <xdr:rowOff>0</xdr:rowOff>
    </xdr:from>
    <xdr:ext cx="533400" cy="257175"/>
    <xdr:sp>
      <xdr:nvSpPr>
        <xdr:cNvPr id="705" name="積立金該当値テキスト"/>
        <xdr:cNvSpPr txBox="1"/>
      </xdr:nvSpPr>
      <xdr:spPr>
        <a:xfrm>
          <a:off x="16363950" y="168021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43,418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46594</xdr:rowOff>
    </xdr:from>
    <xdr:to>
      <xdr:col>81</xdr:col>
      <xdr:colOff>101600</xdr:colOff>
      <xdr:row>98</xdr:row>
      <xdr:rowOff>148194</xdr:rowOff>
    </xdr:to>
    <xdr:sp fLocksText="0">
      <xdr:nvSpPr>
        <xdr:cNvPr id="706" name="楕円 705"/>
        <xdr:cNvSpPr/>
      </xdr:nvSpPr>
      <xdr:spPr>
        <a:xfrm>
          <a:off x="15430500" y="16849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98</xdr:row>
      <xdr:rowOff>142875</xdr:rowOff>
    </xdr:from>
    <xdr:ext cx="533400" cy="257175"/>
    <xdr:sp>
      <xdr:nvSpPr>
        <xdr:cNvPr id="707" name="テキスト ボックス 706"/>
        <xdr:cNvSpPr txBox="1"/>
      </xdr:nvSpPr>
      <xdr:spPr>
        <a:xfrm>
          <a:off x="15211425" y="169449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62,208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141336</xdr:rowOff>
    </xdr:from>
    <xdr:to>
      <xdr:col>76</xdr:col>
      <xdr:colOff>165100</xdr:colOff>
      <xdr:row>99</xdr:row>
      <xdr:rowOff>71486</xdr:rowOff>
    </xdr:to>
    <xdr:sp fLocksText="0">
      <xdr:nvSpPr>
        <xdr:cNvPr id="708" name="楕円 707"/>
        <xdr:cNvSpPr/>
      </xdr:nvSpPr>
      <xdr:spPr>
        <a:xfrm>
          <a:off x="14544675" y="16944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99</xdr:row>
      <xdr:rowOff>66675</xdr:rowOff>
    </xdr:from>
    <xdr:ext cx="533400" cy="257175"/>
    <xdr:sp>
      <xdr:nvSpPr>
        <xdr:cNvPr id="709" name="テキスト ボックス 708"/>
        <xdr:cNvSpPr txBox="1"/>
      </xdr:nvSpPr>
      <xdr:spPr>
        <a:xfrm>
          <a:off x="14316075" y="170402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12,475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152589</xdr:rowOff>
    </xdr:from>
    <xdr:to>
      <xdr:col>72</xdr:col>
      <xdr:colOff>38100</xdr:colOff>
      <xdr:row>99</xdr:row>
      <xdr:rowOff>82739</xdr:rowOff>
    </xdr:to>
    <xdr:sp fLocksText="0">
      <xdr:nvSpPr>
        <xdr:cNvPr id="710" name="楕円 709"/>
        <xdr:cNvSpPr/>
      </xdr:nvSpPr>
      <xdr:spPr>
        <a:xfrm>
          <a:off x="13649325" y="16954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133350</xdr:colOff>
      <xdr:row>99</xdr:row>
      <xdr:rowOff>76200</xdr:rowOff>
    </xdr:from>
    <xdr:ext cx="466725" cy="257175"/>
    <xdr:sp>
      <xdr:nvSpPr>
        <xdr:cNvPr id="711" name="テキスト ボックス 710"/>
        <xdr:cNvSpPr txBox="1"/>
      </xdr:nvSpPr>
      <xdr:spPr>
        <a:xfrm>
          <a:off x="13468350" y="170497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6,567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155739</xdr:rowOff>
    </xdr:from>
    <xdr:to>
      <xdr:col>67</xdr:col>
      <xdr:colOff>101600</xdr:colOff>
      <xdr:row>99</xdr:row>
      <xdr:rowOff>85889</xdr:rowOff>
    </xdr:to>
    <xdr:sp fLocksText="0">
      <xdr:nvSpPr>
        <xdr:cNvPr id="712" name="楕円 711"/>
        <xdr:cNvSpPr/>
      </xdr:nvSpPr>
      <xdr:spPr>
        <a:xfrm>
          <a:off x="12763500" y="16954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0</xdr:colOff>
      <xdr:row>99</xdr:row>
      <xdr:rowOff>76200</xdr:rowOff>
    </xdr:from>
    <xdr:ext cx="466725" cy="257175"/>
    <xdr:sp>
      <xdr:nvSpPr>
        <xdr:cNvPr id="713" name="テキスト ボックス 712"/>
        <xdr:cNvSpPr txBox="1"/>
      </xdr:nvSpPr>
      <xdr:spPr>
        <a:xfrm>
          <a:off x="12573000" y="170497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fLocksText="0">
      <xdr:nvSpPr>
        <xdr:cNvPr id="714" name="正方形/長方形 713"/>
        <xdr:cNvSpPr/>
      </xdr:nvSpPr>
      <xdr:spPr>
        <a:xfrm>
          <a:off x="18288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fLocksText="0">
      <xdr:nvSpPr>
        <xdr:cNvPr id="715" name="正方形/長方形 714"/>
        <xdr:cNvSpPr/>
      </xdr:nvSpPr>
      <xdr:spPr>
        <a:xfrm>
          <a:off x="18411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fLocksText="0">
      <xdr:nvSpPr>
        <xdr:cNvPr id="716" name="正方形/長方形 715"/>
        <xdr:cNvSpPr/>
      </xdr:nvSpPr>
      <xdr:spPr>
        <a:xfrm>
          <a:off x="18411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27/77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fLocksText="0">
      <xdr:nvSpPr>
        <xdr:cNvPr id="717" name="正方形/長方形 716"/>
        <xdr:cNvSpPr/>
      </xdr:nvSpPr>
      <xdr:spPr>
        <a:xfrm>
          <a:off x="19431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fLocksText="0">
      <xdr:nvSpPr>
        <xdr:cNvPr id="718" name="正方形/長方形 717"/>
        <xdr:cNvSpPr/>
      </xdr:nvSpPr>
      <xdr:spPr>
        <a:xfrm>
          <a:off x="19431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2,040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fLocksText="0">
      <xdr:nvSpPr>
        <xdr:cNvPr id="719" name="正方形/長方形 718"/>
        <xdr:cNvSpPr/>
      </xdr:nvSpPr>
      <xdr:spPr>
        <a:xfrm>
          <a:off x="20574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fLocksText="0">
      <xdr:nvSpPr>
        <xdr:cNvPr id="720" name="正方形/長方形 719"/>
        <xdr:cNvSpPr/>
      </xdr:nvSpPr>
      <xdr:spPr>
        <a:xfrm>
          <a:off x="20574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2,391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fLocksText="0">
      <xdr:nvSpPr>
        <xdr:cNvPr id="721" name="正方形/長方形 720"/>
        <xdr:cNvSpPr/>
      </xdr:nvSpPr>
      <xdr:spPr>
        <a:xfrm>
          <a:off x="18288000"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95</xdr:col>
      <xdr:colOff>152400</xdr:colOff>
      <xdr:row>27</xdr:row>
      <xdr:rowOff>9525</xdr:rowOff>
    </xdr:from>
    <xdr:ext cx="352425" cy="228600"/>
    <xdr:sp>
      <xdr:nvSpPr>
        <xdr:cNvPr id="722" name="テキスト ボックス 721"/>
        <xdr:cNvSpPr txBox="1"/>
      </xdr:nvSpPr>
      <xdr:spPr>
        <a:xfrm>
          <a:off x="18249900"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xdr:nvCxnSpPr>
        <xdr:cNvPr id="723" name="直線コネクタ 722"/>
        <xdr:cNvCxnSpPr/>
      </xdr:nvCxnSpPr>
      <xdr:spPr>
        <a:xfrm>
          <a:off x="18288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xdr:nvCxnSpPr>
        <xdr:cNvPr id="724" name="直線コネクタ 723"/>
        <xdr:cNvCxnSpPr/>
      </xdr:nvCxnSpPr>
      <xdr:spPr>
        <a:xfrm>
          <a:off x="18288000" y="6657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37</xdr:row>
      <xdr:rowOff>171450</xdr:rowOff>
    </xdr:from>
    <xdr:ext cx="247650" cy="257175"/>
    <xdr:sp>
      <xdr:nvSpPr>
        <xdr:cNvPr id="725" name="テキスト ボックス 724"/>
        <xdr:cNvSpPr txBox="1"/>
      </xdr:nvSpPr>
      <xdr:spPr>
        <a:xfrm>
          <a:off x="18030825" y="65151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xdr:nvCxnSpPr>
        <xdr:cNvPr id="726" name="直線コネクタ 725"/>
        <xdr:cNvCxnSpPr/>
      </xdr:nvCxnSpPr>
      <xdr:spPr>
        <a:xfrm>
          <a:off x="18288000" y="6200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35</xdr:row>
      <xdr:rowOff>57150</xdr:rowOff>
    </xdr:from>
    <xdr:ext cx="533400" cy="257175"/>
    <xdr:sp>
      <xdr:nvSpPr>
        <xdr:cNvPr id="727" name="テキスト ボックス 726"/>
        <xdr:cNvSpPr txBox="1"/>
      </xdr:nvSpPr>
      <xdr:spPr>
        <a:xfrm>
          <a:off x="17754600" y="60579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xdr:nvCxnSpPr>
        <xdr:cNvPr id="728" name="直線コネクタ 727"/>
        <xdr:cNvCxnSpPr/>
      </xdr:nvCxnSpPr>
      <xdr:spPr>
        <a:xfrm>
          <a:off x="18288000" y="5743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32</xdr:row>
      <xdr:rowOff>114300</xdr:rowOff>
    </xdr:from>
    <xdr:ext cx="533400" cy="257175"/>
    <xdr:sp>
      <xdr:nvSpPr>
        <xdr:cNvPr id="729" name="テキスト ボックス 728"/>
        <xdr:cNvSpPr txBox="1"/>
      </xdr:nvSpPr>
      <xdr:spPr>
        <a:xfrm>
          <a:off x="17754600" y="5600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xdr:nvCxnSpPr>
        <xdr:cNvPr id="730" name="直線コネクタ 729"/>
        <xdr:cNvCxnSpPr/>
      </xdr:nvCxnSpPr>
      <xdr:spPr>
        <a:xfrm>
          <a:off x="18288000" y="5286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171450</xdr:rowOff>
    </xdr:from>
    <xdr:ext cx="533400" cy="257175"/>
    <xdr:sp>
      <xdr:nvSpPr>
        <xdr:cNvPr id="731" name="テキスト ボックス 730"/>
        <xdr:cNvSpPr txBox="1"/>
      </xdr:nvSpPr>
      <xdr:spPr>
        <a:xfrm>
          <a:off x="17754600" y="51435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xdr:nvCxnSpPr>
        <xdr:cNvPr id="732" name="直線コネクタ 731"/>
        <xdr:cNvCxnSpPr/>
      </xdr:nvCxnSpPr>
      <xdr:spPr>
        <a:xfrm>
          <a:off x="18288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xdr:nvSpPr>
        <xdr:cNvPr id="733" name="テキスト ボックス 732"/>
        <xdr:cNvSpPr txBox="1"/>
      </xdr:nvSpPr>
      <xdr:spPr>
        <a:xfrm>
          <a:off x="17754600" y="4686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fLocksText="0">
      <xdr:nvSpPr>
        <xdr:cNvPr id="734" name="投資及び出資金グラフ枠"/>
        <xdr:cNvSpPr/>
      </xdr:nvSpPr>
      <xdr:spPr>
        <a:xfrm>
          <a:off x="18288000"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xdr:nvCxnSpPr>
        <xdr:cNvPr id="735" name="直線コネクタ 734"/>
        <xdr:cNvCxnSpPr/>
      </xdr:nvCxnSpPr>
      <xdr:spPr>
        <a:xfrm flipV="1">
          <a:off x="22155150" y="5248275"/>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142875</xdr:rowOff>
    </xdr:from>
    <xdr:ext cx="247650" cy="257175"/>
    <xdr:sp>
      <xdr:nvSpPr>
        <xdr:cNvPr id="736" name="投資及び出資金最小値テキスト"/>
        <xdr:cNvSpPr txBox="1"/>
      </xdr:nvSpPr>
      <xdr:spPr>
        <a:xfrm>
          <a:off x="22212300" y="66579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xdr:nvCxnSpPr>
        <xdr:cNvPr id="737" name="直線コネクタ 736"/>
        <xdr:cNvCxnSpPr/>
      </xdr:nvCxnSpPr>
      <xdr:spPr>
        <a:xfrm>
          <a:off x="22069425" y="6657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47625</xdr:rowOff>
    </xdr:from>
    <xdr:ext cx="533400" cy="257175"/>
    <xdr:sp>
      <xdr:nvSpPr>
        <xdr:cNvPr id="738" name="投資及び出資金最大値テキスト"/>
        <xdr:cNvSpPr txBox="1"/>
      </xdr:nvSpPr>
      <xdr:spPr>
        <a:xfrm>
          <a:off x="22212300" y="5019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61,607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xdr:nvCxnSpPr>
        <xdr:cNvPr id="739" name="直線コネクタ 738"/>
        <xdr:cNvCxnSpPr/>
      </xdr:nvCxnSpPr>
      <xdr:spPr>
        <a:xfrm>
          <a:off x="22069425" y="5248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xdr:nvCxnSpPr>
        <xdr:cNvPr id="740" name="直線コネクタ 739"/>
        <xdr:cNvCxnSpPr/>
      </xdr:nvCxnSpPr>
      <xdr:spPr>
        <a:xfrm>
          <a:off x="21326475" y="66579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57150</xdr:rowOff>
    </xdr:from>
    <xdr:ext cx="466725" cy="257175"/>
    <xdr:sp>
      <xdr:nvSpPr>
        <xdr:cNvPr id="741" name="投資及び出資金平均値テキスト"/>
        <xdr:cNvSpPr txBox="1"/>
      </xdr:nvSpPr>
      <xdr:spPr>
        <a:xfrm>
          <a:off x="22212300" y="64008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2,566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fLocksText="0">
      <xdr:nvSpPr>
        <xdr:cNvPr id="742" name="フローチャート: 判断 741"/>
        <xdr:cNvSpPr/>
      </xdr:nvSpPr>
      <xdr:spPr>
        <a:xfrm>
          <a:off x="22107525" y="6543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xdr:nvCxnSpPr>
        <xdr:cNvPr id="743" name="直線コネクタ 742"/>
        <xdr:cNvCxnSpPr/>
      </xdr:nvCxnSpPr>
      <xdr:spPr>
        <a:xfrm>
          <a:off x="20431125" y="66579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fLocksText="0">
      <xdr:nvSpPr>
        <xdr:cNvPr id="744" name="フローチャート: 判断 743"/>
        <xdr:cNvSpPr/>
      </xdr:nvSpPr>
      <xdr:spPr>
        <a:xfrm>
          <a:off x="21269325"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110</xdr:col>
      <xdr:colOff>133350</xdr:colOff>
      <xdr:row>36</xdr:row>
      <xdr:rowOff>152400</xdr:rowOff>
    </xdr:from>
    <xdr:ext cx="466725" cy="257175"/>
    <xdr:sp>
      <xdr:nvSpPr>
        <xdr:cNvPr id="745" name="テキスト ボックス 744"/>
        <xdr:cNvSpPr txBox="1"/>
      </xdr:nvSpPr>
      <xdr:spPr>
        <a:xfrm>
          <a:off x="21088350" y="6324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xdr:nvCxnSpPr>
        <xdr:cNvPr id="746" name="直線コネクタ 745"/>
        <xdr:cNvCxnSpPr/>
      </xdr:nvCxnSpPr>
      <xdr:spPr>
        <a:xfrm>
          <a:off x="19545300" y="66579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fLocksText="0">
      <xdr:nvSpPr>
        <xdr:cNvPr id="747" name="フローチャート: 判断 746"/>
        <xdr:cNvSpPr/>
      </xdr:nvSpPr>
      <xdr:spPr>
        <a:xfrm>
          <a:off x="20383500"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0</xdr:colOff>
      <xdr:row>36</xdr:row>
      <xdr:rowOff>161925</xdr:rowOff>
    </xdr:from>
    <xdr:ext cx="466725" cy="257175"/>
    <xdr:sp>
      <xdr:nvSpPr>
        <xdr:cNvPr id="748" name="テキスト ボックス 747"/>
        <xdr:cNvSpPr txBox="1"/>
      </xdr:nvSpPr>
      <xdr:spPr>
        <a:xfrm>
          <a:off x="20193000" y="63341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2,103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xdr:nvCxnSpPr>
        <xdr:cNvPr id="749" name="直線コネクタ 748"/>
        <xdr:cNvCxnSpPr/>
      </xdr:nvCxnSpPr>
      <xdr:spPr>
        <a:xfrm>
          <a:off x="18659475" y="66579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fLocksText="0">
      <xdr:nvSpPr>
        <xdr:cNvPr id="750" name="フローチャート: 判断 749"/>
        <xdr:cNvSpPr/>
      </xdr:nvSpPr>
      <xdr:spPr>
        <a:xfrm>
          <a:off x="19497675" y="6572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66675</xdr:colOff>
      <xdr:row>37</xdr:row>
      <xdr:rowOff>0</xdr:rowOff>
    </xdr:from>
    <xdr:ext cx="466725" cy="257175"/>
    <xdr:sp>
      <xdr:nvSpPr>
        <xdr:cNvPr id="751" name="テキスト ボックス 750"/>
        <xdr:cNvSpPr txBox="1"/>
      </xdr:nvSpPr>
      <xdr:spPr>
        <a:xfrm>
          <a:off x="19307175" y="63436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fLocksText="0">
      <xdr:nvSpPr>
        <xdr:cNvPr id="752" name="フローチャート: 判断 751"/>
        <xdr:cNvSpPr/>
      </xdr:nvSpPr>
      <xdr:spPr>
        <a:xfrm>
          <a:off x="18602325" y="6562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96</xdr:col>
      <xdr:colOff>133350</xdr:colOff>
      <xdr:row>36</xdr:row>
      <xdr:rowOff>161925</xdr:rowOff>
    </xdr:from>
    <xdr:ext cx="466725" cy="257175"/>
    <xdr:sp>
      <xdr:nvSpPr>
        <xdr:cNvPr id="753" name="テキスト ボックス 752"/>
        <xdr:cNvSpPr txBox="1"/>
      </xdr:nvSpPr>
      <xdr:spPr>
        <a:xfrm>
          <a:off x="18421350" y="63341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1,855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xdr:nvSpPr>
        <xdr:cNvPr id="754" name="テキスト ボックス 753"/>
        <xdr:cNvSpPr txBox="1"/>
      </xdr:nvSpPr>
      <xdr:spPr>
        <a:xfrm>
          <a:off x="219646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xdr:nvSpPr>
        <xdr:cNvPr id="755" name="テキスト ボックス 754"/>
        <xdr:cNvSpPr txBox="1"/>
      </xdr:nvSpPr>
      <xdr:spPr>
        <a:xfrm>
          <a:off x="21126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xdr:nvSpPr>
        <xdr:cNvPr id="756" name="テキスト ボックス 755"/>
        <xdr:cNvSpPr txBox="1"/>
      </xdr:nvSpPr>
      <xdr:spPr>
        <a:xfrm>
          <a:off x="20240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xdr:nvSpPr>
        <xdr:cNvPr id="757" name="テキスト ボックス 756"/>
        <xdr:cNvSpPr txBox="1"/>
      </xdr:nvSpPr>
      <xdr:spPr>
        <a:xfrm>
          <a:off x="19354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xdr:nvSpPr>
        <xdr:cNvPr id="758" name="テキスト ボックス 757"/>
        <xdr:cNvSpPr txBox="1"/>
      </xdr:nvSpPr>
      <xdr:spPr>
        <a:xfrm>
          <a:off x="18459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fLocksText="0">
      <xdr:nvSpPr>
        <xdr:cNvPr id="759" name="楕円 758"/>
        <xdr:cNvSpPr/>
      </xdr:nvSpPr>
      <xdr:spPr>
        <a:xfrm>
          <a:off x="22107525" y="6600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116</xdr:col>
      <xdr:colOff>114300</xdr:colOff>
      <xdr:row>38</xdr:row>
      <xdr:rowOff>9525</xdr:rowOff>
    </xdr:from>
    <xdr:ext cx="247650" cy="257175"/>
    <xdr:sp>
      <xdr:nvSpPr>
        <xdr:cNvPr id="760" name="投資及び出資金該当値テキスト"/>
        <xdr:cNvSpPr txBox="1"/>
      </xdr:nvSpPr>
      <xdr:spPr>
        <a:xfrm>
          <a:off x="22212300" y="65246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fLocksText="0">
      <xdr:nvSpPr>
        <xdr:cNvPr id="761" name="楕円 760"/>
        <xdr:cNvSpPr/>
      </xdr:nvSpPr>
      <xdr:spPr>
        <a:xfrm>
          <a:off x="21269325" y="6600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111</xdr:col>
      <xdr:colOff>47625</xdr:colOff>
      <xdr:row>39</xdr:row>
      <xdr:rowOff>9525</xdr:rowOff>
    </xdr:from>
    <xdr:ext cx="247650" cy="257175"/>
    <xdr:sp>
      <xdr:nvSpPr>
        <xdr:cNvPr id="762" name="テキスト ボックス 761"/>
        <xdr:cNvSpPr txBox="1"/>
      </xdr:nvSpPr>
      <xdr:spPr>
        <a:xfrm>
          <a:off x="21193125" y="66960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fLocksText="0">
      <xdr:nvSpPr>
        <xdr:cNvPr id="763" name="楕円 762"/>
        <xdr:cNvSpPr/>
      </xdr:nvSpPr>
      <xdr:spPr>
        <a:xfrm>
          <a:off x="20383500" y="6600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114300</xdr:colOff>
      <xdr:row>39</xdr:row>
      <xdr:rowOff>9525</xdr:rowOff>
    </xdr:from>
    <xdr:ext cx="247650" cy="257175"/>
    <xdr:sp>
      <xdr:nvSpPr>
        <xdr:cNvPr id="764" name="テキスト ボックス 763"/>
        <xdr:cNvSpPr txBox="1"/>
      </xdr:nvSpPr>
      <xdr:spPr>
        <a:xfrm>
          <a:off x="20307300" y="66960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fLocksText="0">
      <xdr:nvSpPr>
        <xdr:cNvPr id="765" name="楕円 764"/>
        <xdr:cNvSpPr/>
      </xdr:nvSpPr>
      <xdr:spPr>
        <a:xfrm>
          <a:off x="19497675" y="6600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171450</xdr:colOff>
      <xdr:row>39</xdr:row>
      <xdr:rowOff>9525</xdr:rowOff>
    </xdr:from>
    <xdr:ext cx="247650" cy="257175"/>
    <xdr:sp>
      <xdr:nvSpPr>
        <xdr:cNvPr id="766" name="テキスト ボックス 765"/>
        <xdr:cNvSpPr txBox="1"/>
      </xdr:nvSpPr>
      <xdr:spPr>
        <a:xfrm>
          <a:off x="19411950" y="66960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fLocksText="0">
      <xdr:nvSpPr>
        <xdr:cNvPr id="767" name="楕円 766"/>
        <xdr:cNvSpPr/>
      </xdr:nvSpPr>
      <xdr:spPr>
        <a:xfrm>
          <a:off x="18602325" y="6600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97</xdr:col>
      <xdr:colOff>47625</xdr:colOff>
      <xdr:row>39</xdr:row>
      <xdr:rowOff>9525</xdr:rowOff>
    </xdr:from>
    <xdr:ext cx="247650" cy="257175"/>
    <xdr:sp>
      <xdr:nvSpPr>
        <xdr:cNvPr id="768" name="テキスト ボックス 767"/>
        <xdr:cNvSpPr txBox="1"/>
      </xdr:nvSpPr>
      <xdr:spPr>
        <a:xfrm>
          <a:off x="18526125" y="66960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fLocksText="0">
      <xdr:nvSpPr>
        <xdr:cNvPr id="769" name="正方形/長方形 768"/>
        <xdr:cNvSpPr/>
      </xdr:nvSpPr>
      <xdr:spPr>
        <a:xfrm>
          <a:off x="18288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fLocksText="0">
      <xdr:nvSpPr>
        <xdr:cNvPr id="770" name="正方形/長方形 769"/>
        <xdr:cNvSpPr/>
      </xdr:nvSpPr>
      <xdr:spPr>
        <a:xfrm>
          <a:off x="18411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fLocksText="0">
      <xdr:nvSpPr>
        <xdr:cNvPr id="771" name="正方形/長方形 770"/>
        <xdr:cNvSpPr/>
      </xdr:nvSpPr>
      <xdr:spPr>
        <a:xfrm>
          <a:off x="18411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fLocksText="0">
      <xdr:nvSpPr>
        <xdr:cNvPr id="772" name="正方形/長方形 771"/>
        <xdr:cNvSpPr/>
      </xdr:nvSpPr>
      <xdr:spPr>
        <a:xfrm>
          <a:off x="19431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fLocksText="0">
      <xdr:nvSpPr>
        <xdr:cNvPr id="773" name="正方形/長方形 772"/>
        <xdr:cNvSpPr/>
      </xdr:nvSpPr>
      <xdr:spPr>
        <a:xfrm>
          <a:off x="19431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10,980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fLocksText="0">
      <xdr:nvSpPr>
        <xdr:cNvPr id="774" name="正方形/長方形 773"/>
        <xdr:cNvSpPr/>
      </xdr:nvSpPr>
      <xdr:spPr>
        <a:xfrm>
          <a:off x="20574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fLocksText="0">
      <xdr:nvSpPr>
        <xdr:cNvPr id="775" name="正方形/長方形 774"/>
        <xdr:cNvSpPr/>
      </xdr:nvSpPr>
      <xdr:spPr>
        <a:xfrm>
          <a:off x="20574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19,773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fLocksText="0">
      <xdr:nvSpPr>
        <xdr:cNvPr id="776" name="正方形/長方形 775"/>
        <xdr:cNvSpPr/>
      </xdr:nvSpPr>
      <xdr:spPr>
        <a:xfrm>
          <a:off x="18288000"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95</xdr:col>
      <xdr:colOff>152400</xdr:colOff>
      <xdr:row>47</xdr:row>
      <xdr:rowOff>9525</xdr:rowOff>
    </xdr:from>
    <xdr:ext cx="352425" cy="228600"/>
    <xdr:sp>
      <xdr:nvSpPr>
        <xdr:cNvPr id="777" name="テキスト ボックス 776"/>
        <xdr:cNvSpPr txBox="1"/>
      </xdr:nvSpPr>
      <xdr:spPr>
        <a:xfrm>
          <a:off x="18249900"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xdr:nvCxnSpPr>
        <xdr:cNvPr id="778" name="直線コネクタ 777"/>
        <xdr:cNvCxnSpPr/>
      </xdr:nvCxnSpPr>
      <xdr:spPr>
        <a:xfrm>
          <a:off x="18288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xdr:nvCxnSpPr>
        <xdr:cNvPr id="779" name="直線コネクタ 778"/>
        <xdr:cNvCxnSpPr/>
      </xdr:nvCxnSpPr>
      <xdr:spPr>
        <a:xfrm>
          <a:off x="18288000" y="10086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57</xdr:row>
      <xdr:rowOff>171450</xdr:rowOff>
    </xdr:from>
    <xdr:ext cx="247650" cy="257175"/>
    <xdr:sp>
      <xdr:nvSpPr>
        <xdr:cNvPr id="780" name="テキスト ボックス 779"/>
        <xdr:cNvSpPr txBox="1"/>
      </xdr:nvSpPr>
      <xdr:spPr>
        <a:xfrm>
          <a:off x="18030825" y="99441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xdr:nvCxnSpPr>
        <xdr:cNvPr id="781" name="直線コネクタ 780"/>
        <xdr:cNvCxnSpPr/>
      </xdr:nvCxnSpPr>
      <xdr:spPr>
        <a:xfrm>
          <a:off x="18288000" y="9629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55</xdr:row>
      <xdr:rowOff>57150</xdr:rowOff>
    </xdr:from>
    <xdr:ext cx="600075" cy="257175"/>
    <xdr:sp>
      <xdr:nvSpPr>
        <xdr:cNvPr id="782" name="テキスト ボックス 781"/>
        <xdr:cNvSpPr txBox="1"/>
      </xdr:nvSpPr>
      <xdr:spPr>
        <a:xfrm>
          <a:off x="17687925" y="94869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xdr:nvCxnSpPr>
        <xdr:cNvPr id="783" name="直線コネクタ 782"/>
        <xdr:cNvCxnSpPr/>
      </xdr:nvCxnSpPr>
      <xdr:spPr>
        <a:xfrm>
          <a:off x="18288000" y="9172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52</xdr:row>
      <xdr:rowOff>114300</xdr:rowOff>
    </xdr:from>
    <xdr:ext cx="600075" cy="257175"/>
    <xdr:sp>
      <xdr:nvSpPr>
        <xdr:cNvPr id="784" name="テキスト ボックス 783"/>
        <xdr:cNvSpPr txBox="1"/>
      </xdr:nvSpPr>
      <xdr:spPr>
        <a:xfrm>
          <a:off x="17687925" y="90297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xdr:nvCxnSpPr>
        <xdr:cNvPr id="785" name="直線コネクタ 784"/>
        <xdr:cNvCxnSpPr/>
      </xdr:nvCxnSpPr>
      <xdr:spPr>
        <a:xfrm>
          <a:off x="18288000" y="8715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49</xdr:row>
      <xdr:rowOff>171450</xdr:rowOff>
    </xdr:from>
    <xdr:ext cx="600075" cy="257175"/>
    <xdr:sp>
      <xdr:nvSpPr>
        <xdr:cNvPr id="786" name="テキスト ボックス 785"/>
        <xdr:cNvSpPr txBox="1"/>
      </xdr:nvSpPr>
      <xdr:spPr>
        <a:xfrm>
          <a:off x="17687925" y="85725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xdr:nvCxnSpPr>
        <xdr:cNvPr id="787" name="直線コネクタ 786"/>
        <xdr:cNvCxnSpPr/>
      </xdr:nvCxnSpPr>
      <xdr:spPr>
        <a:xfrm>
          <a:off x="18288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47</xdr:row>
      <xdr:rowOff>57150</xdr:rowOff>
    </xdr:from>
    <xdr:ext cx="600075" cy="257175"/>
    <xdr:sp>
      <xdr:nvSpPr>
        <xdr:cNvPr id="788" name="テキスト ボックス 787"/>
        <xdr:cNvSpPr txBox="1"/>
      </xdr:nvSpPr>
      <xdr:spPr>
        <a:xfrm>
          <a:off x="17687925" y="811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fLocksText="0">
      <xdr:nvSpPr>
        <xdr:cNvPr id="789" name="貸付金グラフ枠"/>
        <xdr:cNvSpPr/>
      </xdr:nvSpPr>
      <xdr:spPr>
        <a:xfrm>
          <a:off x="18288000"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xdr:nvCxnSpPr>
        <xdr:cNvPr id="790" name="直線コネクタ 789"/>
        <xdr:cNvCxnSpPr/>
      </xdr:nvCxnSpPr>
      <xdr:spPr>
        <a:xfrm flipV="1">
          <a:off x="22155150" y="8934450"/>
          <a:ext cx="0" cy="11525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171450</xdr:rowOff>
    </xdr:from>
    <xdr:ext cx="247650" cy="257175"/>
    <xdr:sp>
      <xdr:nvSpPr>
        <xdr:cNvPr id="791" name="貸付金最小値テキスト"/>
        <xdr:cNvSpPr txBox="1"/>
      </xdr:nvSpPr>
      <xdr:spPr>
        <a:xfrm>
          <a:off x="22212300" y="101155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xdr:nvCxnSpPr>
        <xdr:cNvPr id="792" name="直線コネクタ 791"/>
        <xdr:cNvCxnSpPr/>
      </xdr:nvCxnSpPr>
      <xdr:spPr>
        <a:xfrm>
          <a:off x="22069425" y="10086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133350</xdr:rowOff>
    </xdr:from>
    <xdr:ext cx="600075" cy="257175"/>
    <xdr:sp>
      <xdr:nvSpPr>
        <xdr:cNvPr id="793" name="貸付金最大値テキスト"/>
        <xdr:cNvSpPr txBox="1"/>
      </xdr:nvSpPr>
      <xdr:spPr>
        <a:xfrm>
          <a:off x="22212300" y="87058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503,060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xdr:nvCxnSpPr>
        <xdr:cNvPr id="794" name="直線コネクタ 793"/>
        <xdr:cNvCxnSpPr/>
      </xdr:nvCxnSpPr>
      <xdr:spPr>
        <a:xfrm>
          <a:off x="22069425" y="8934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131171</xdr:rowOff>
    </xdr:from>
    <xdr:to>
      <xdr:col>116</xdr:col>
      <xdr:colOff>63500</xdr:colOff>
      <xdr:row>58</xdr:row>
      <xdr:rowOff>131328</xdr:rowOff>
    </xdr:to>
    <xdr:cxnSp>
      <xdr:nvCxnSpPr>
        <xdr:cNvPr id="795" name="直線コネクタ 794"/>
        <xdr:cNvCxnSpPr/>
      </xdr:nvCxnSpPr>
      <xdr:spPr>
        <a:xfrm flipV="1">
          <a:off x="21326475" y="100774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85725</xdr:rowOff>
    </xdr:from>
    <xdr:ext cx="533400" cy="257175"/>
    <xdr:sp>
      <xdr:nvSpPr>
        <xdr:cNvPr id="796" name="貸付金平均値テキスト"/>
        <xdr:cNvSpPr txBox="1"/>
      </xdr:nvSpPr>
      <xdr:spPr>
        <a:xfrm>
          <a:off x="22212300" y="98583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11,451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fLocksText="0">
      <xdr:nvSpPr>
        <xdr:cNvPr id="797" name="フローチャート: 判断 796"/>
        <xdr:cNvSpPr/>
      </xdr:nvSpPr>
      <xdr:spPr>
        <a:xfrm>
          <a:off x="22107525" y="10010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107</xdr:col>
      <xdr:colOff>50800</xdr:colOff>
      <xdr:row>58</xdr:row>
      <xdr:rowOff>131328</xdr:rowOff>
    </xdr:from>
    <xdr:to>
      <xdr:col>111</xdr:col>
      <xdr:colOff>177800</xdr:colOff>
      <xdr:row>58</xdr:row>
      <xdr:rowOff>132623</xdr:rowOff>
    </xdr:to>
    <xdr:cxnSp>
      <xdr:nvCxnSpPr>
        <xdr:cNvPr id="798" name="直線コネクタ 797"/>
        <xdr:cNvCxnSpPr/>
      </xdr:nvCxnSpPr>
      <xdr:spPr>
        <a:xfrm flipV="1">
          <a:off x="20431125" y="100774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fLocksText="0">
      <xdr:nvSpPr>
        <xdr:cNvPr id="799" name="フローチャート: 判断 798"/>
        <xdr:cNvSpPr/>
      </xdr:nvSpPr>
      <xdr:spPr>
        <a:xfrm>
          <a:off x="21269325" y="1002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110</xdr:col>
      <xdr:colOff>133350</xdr:colOff>
      <xdr:row>57</xdr:row>
      <xdr:rowOff>28575</xdr:rowOff>
    </xdr:from>
    <xdr:ext cx="466725" cy="257175"/>
    <xdr:sp>
      <xdr:nvSpPr>
        <xdr:cNvPr id="800" name="テキスト ボックス 799"/>
        <xdr:cNvSpPr txBox="1"/>
      </xdr:nvSpPr>
      <xdr:spPr>
        <a:xfrm>
          <a:off x="21088350" y="98012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4,727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130355</xdr:rowOff>
    </xdr:from>
    <xdr:to>
      <xdr:col>107</xdr:col>
      <xdr:colOff>50800</xdr:colOff>
      <xdr:row>58</xdr:row>
      <xdr:rowOff>132623</xdr:rowOff>
    </xdr:to>
    <xdr:cxnSp>
      <xdr:nvCxnSpPr>
        <xdr:cNvPr id="801" name="直線コネクタ 800"/>
        <xdr:cNvCxnSpPr/>
      </xdr:nvCxnSpPr>
      <xdr:spPr>
        <a:xfrm>
          <a:off x="19545300" y="100774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fLocksText="0">
      <xdr:nvSpPr>
        <xdr:cNvPr id="802" name="フローチャート: 判断 801"/>
        <xdr:cNvSpPr/>
      </xdr:nvSpPr>
      <xdr:spPr>
        <a:xfrm>
          <a:off x="20383500" y="1002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0</xdr:colOff>
      <xdr:row>57</xdr:row>
      <xdr:rowOff>28575</xdr:rowOff>
    </xdr:from>
    <xdr:ext cx="466725" cy="257175"/>
    <xdr:sp>
      <xdr:nvSpPr>
        <xdr:cNvPr id="803" name="テキスト ボックス 802"/>
        <xdr:cNvSpPr txBox="1"/>
      </xdr:nvSpPr>
      <xdr:spPr>
        <a:xfrm>
          <a:off x="20193000" y="98012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3,514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130355</xdr:rowOff>
    </xdr:from>
    <xdr:to>
      <xdr:col>102</xdr:col>
      <xdr:colOff>114300</xdr:colOff>
      <xdr:row>58</xdr:row>
      <xdr:rowOff>132730</xdr:rowOff>
    </xdr:to>
    <xdr:cxnSp>
      <xdr:nvCxnSpPr>
        <xdr:cNvPr id="804" name="直線コネクタ 803"/>
        <xdr:cNvCxnSpPr/>
      </xdr:nvCxnSpPr>
      <xdr:spPr>
        <a:xfrm flipV="1">
          <a:off x="18659475" y="100774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fLocksText="0">
      <xdr:nvSpPr>
        <xdr:cNvPr id="805" name="フローチャート: 判断 804"/>
        <xdr:cNvSpPr/>
      </xdr:nvSpPr>
      <xdr:spPr>
        <a:xfrm>
          <a:off x="19497675" y="10029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66675</xdr:colOff>
      <xdr:row>59</xdr:row>
      <xdr:rowOff>0</xdr:rowOff>
    </xdr:from>
    <xdr:ext cx="466725" cy="257175"/>
    <xdr:sp>
      <xdr:nvSpPr>
        <xdr:cNvPr id="806" name="テキスト ボックス 805"/>
        <xdr:cNvSpPr txBox="1"/>
      </xdr:nvSpPr>
      <xdr:spPr>
        <a:xfrm>
          <a:off x="19307175" y="101155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fLocksText="0">
      <xdr:nvSpPr>
        <xdr:cNvPr id="807" name="フローチャート: 判断 806"/>
        <xdr:cNvSpPr/>
      </xdr:nvSpPr>
      <xdr:spPr>
        <a:xfrm>
          <a:off x="18602325" y="10029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96</xdr:col>
      <xdr:colOff>133350</xdr:colOff>
      <xdr:row>59</xdr:row>
      <xdr:rowOff>9525</xdr:rowOff>
    </xdr:from>
    <xdr:ext cx="466725" cy="257175"/>
    <xdr:sp>
      <xdr:nvSpPr>
        <xdr:cNvPr id="808" name="テキスト ボックス 807"/>
        <xdr:cNvSpPr txBox="1"/>
      </xdr:nvSpPr>
      <xdr:spPr>
        <a:xfrm>
          <a:off x="18421350" y="101250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2,293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xdr:nvSpPr>
        <xdr:cNvPr id="809" name="テキスト ボックス 808"/>
        <xdr:cNvSpPr txBox="1"/>
      </xdr:nvSpPr>
      <xdr:spPr>
        <a:xfrm>
          <a:off x="219646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xdr:nvSpPr>
        <xdr:cNvPr id="810" name="テキスト ボックス 809"/>
        <xdr:cNvSpPr txBox="1"/>
      </xdr:nvSpPr>
      <xdr:spPr>
        <a:xfrm>
          <a:off x="21126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xdr:nvSpPr>
        <xdr:cNvPr id="811" name="テキスト ボックス 810"/>
        <xdr:cNvSpPr txBox="1"/>
      </xdr:nvSpPr>
      <xdr:spPr>
        <a:xfrm>
          <a:off x="20240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xdr:nvSpPr>
        <xdr:cNvPr id="812" name="テキスト ボックス 811"/>
        <xdr:cNvSpPr txBox="1"/>
      </xdr:nvSpPr>
      <xdr:spPr>
        <a:xfrm>
          <a:off x="19354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xdr:nvSpPr>
        <xdr:cNvPr id="813" name="テキスト ボックス 812"/>
        <xdr:cNvSpPr txBox="1"/>
      </xdr:nvSpPr>
      <xdr:spPr>
        <a:xfrm>
          <a:off x="18459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80371</xdr:rowOff>
    </xdr:from>
    <xdr:to>
      <xdr:col>116</xdr:col>
      <xdr:colOff>114300</xdr:colOff>
      <xdr:row>59</xdr:row>
      <xdr:rowOff>10521</xdr:rowOff>
    </xdr:to>
    <xdr:sp fLocksText="0">
      <xdr:nvSpPr>
        <xdr:cNvPr id="814" name="楕円 813"/>
        <xdr:cNvSpPr/>
      </xdr:nvSpPr>
      <xdr:spPr>
        <a:xfrm>
          <a:off x="2210752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116</xdr:col>
      <xdr:colOff>114300</xdr:colOff>
      <xdr:row>58</xdr:row>
      <xdr:rowOff>38100</xdr:rowOff>
    </xdr:from>
    <xdr:ext cx="466725" cy="257175"/>
    <xdr:sp>
      <xdr:nvSpPr>
        <xdr:cNvPr id="815" name="貸付金該当値テキスト"/>
        <xdr:cNvSpPr txBox="1"/>
      </xdr:nvSpPr>
      <xdr:spPr>
        <a:xfrm>
          <a:off x="22212300" y="99822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3,731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80528</xdr:rowOff>
    </xdr:from>
    <xdr:to>
      <xdr:col>112</xdr:col>
      <xdr:colOff>38100</xdr:colOff>
      <xdr:row>59</xdr:row>
      <xdr:rowOff>10678</xdr:rowOff>
    </xdr:to>
    <xdr:sp fLocksText="0">
      <xdr:nvSpPr>
        <xdr:cNvPr id="816" name="楕円 815"/>
        <xdr:cNvSpPr/>
      </xdr:nvSpPr>
      <xdr:spPr>
        <a:xfrm>
          <a:off x="2126932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110</xdr:col>
      <xdr:colOff>133350</xdr:colOff>
      <xdr:row>59</xdr:row>
      <xdr:rowOff>0</xdr:rowOff>
    </xdr:from>
    <xdr:ext cx="466725" cy="257175"/>
    <xdr:sp>
      <xdr:nvSpPr>
        <xdr:cNvPr id="817" name="テキスト ボックス 816"/>
        <xdr:cNvSpPr txBox="1"/>
      </xdr:nvSpPr>
      <xdr:spPr>
        <a:xfrm>
          <a:off x="21088350" y="101155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3,662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81823</xdr:rowOff>
    </xdr:from>
    <xdr:to>
      <xdr:col>107</xdr:col>
      <xdr:colOff>101600</xdr:colOff>
      <xdr:row>59</xdr:row>
      <xdr:rowOff>11973</xdr:rowOff>
    </xdr:to>
    <xdr:sp fLocksText="0">
      <xdr:nvSpPr>
        <xdr:cNvPr id="818" name="楕円 817"/>
        <xdr:cNvSpPr/>
      </xdr:nvSpPr>
      <xdr:spPr>
        <a:xfrm>
          <a:off x="20383500" y="1002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0</xdr:colOff>
      <xdr:row>59</xdr:row>
      <xdr:rowOff>0</xdr:rowOff>
    </xdr:from>
    <xdr:ext cx="466725" cy="257175"/>
    <xdr:sp>
      <xdr:nvSpPr>
        <xdr:cNvPr id="819" name="テキスト ボックス 818"/>
        <xdr:cNvSpPr txBox="1"/>
      </xdr:nvSpPr>
      <xdr:spPr>
        <a:xfrm>
          <a:off x="20193000" y="101155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3,096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79555</xdr:rowOff>
    </xdr:from>
    <xdr:to>
      <xdr:col>102</xdr:col>
      <xdr:colOff>165100</xdr:colOff>
      <xdr:row>59</xdr:row>
      <xdr:rowOff>9705</xdr:rowOff>
    </xdr:to>
    <xdr:sp fLocksText="0">
      <xdr:nvSpPr>
        <xdr:cNvPr id="820" name="楕円 819"/>
        <xdr:cNvSpPr/>
      </xdr:nvSpPr>
      <xdr:spPr>
        <a:xfrm>
          <a:off x="1949767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66675</xdr:colOff>
      <xdr:row>57</xdr:row>
      <xdr:rowOff>28575</xdr:rowOff>
    </xdr:from>
    <xdr:ext cx="466725" cy="257175"/>
    <xdr:sp>
      <xdr:nvSpPr>
        <xdr:cNvPr id="821" name="テキスト ボックス 820"/>
        <xdr:cNvSpPr txBox="1"/>
      </xdr:nvSpPr>
      <xdr:spPr>
        <a:xfrm>
          <a:off x="19307175" y="98012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4,088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81930</xdr:rowOff>
    </xdr:from>
    <xdr:to>
      <xdr:col>98</xdr:col>
      <xdr:colOff>38100</xdr:colOff>
      <xdr:row>59</xdr:row>
      <xdr:rowOff>12080</xdr:rowOff>
    </xdr:to>
    <xdr:sp fLocksText="0">
      <xdr:nvSpPr>
        <xdr:cNvPr id="822" name="楕円 821"/>
        <xdr:cNvSpPr/>
      </xdr:nvSpPr>
      <xdr:spPr>
        <a:xfrm>
          <a:off x="18602325" y="1002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96</xdr:col>
      <xdr:colOff>133350</xdr:colOff>
      <xdr:row>57</xdr:row>
      <xdr:rowOff>28575</xdr:rowOff>
    </xdr:from>
    <xdr:ext cx="466725" cy="257175"/>
    <xdr:sp>
      <xdr:nvSpPr>
        <xdr:cNvPr id="823" name="テキスト ボックス 822"/>
        <xdr:cNvSpPr txBox="1"/>
      </xdr:nvSpPr>
      <xdr:spPr>
        <a:xfrm>
          <a:off x="18421350" y="98012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fLocksText="0">
      <xdr:nvSpPr>
        <xdr:cNvPr id="824" name="正方形/長方形 823"/>
        <xdr:cNvSpPr/>
      </xdr:nvSpPr>
      <xdr:spPr>
        <a:xfrm>
          <a:off x="18288000"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fLocksText="0">
      <xdr:nvSpPr>
        <xdr:cNvPr id="825" name="正方形/長方形 824"/>
        <xdr:cNvSpPr/>
      </xdr:nvSpPr>
      <xdr:spPr>
        <a:xfrm>
          <a:off x="18411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fLocksText="0">
      <xdr:nvSpPr>
        <xdr:cNvPr id="826" name="正方形/長方形 825"/>
        <xdr:cNvSpPr/>
      </xdr:nvSpPr>
      <xdr:spPr>
        <a:xfrm>
          <a:off x="18411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70/77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fLocksText="0">
      <xdr:nvSpPr>
        <xdr:cNvPr id="827" name="正方形/長方形 826"/>
        <xdr:cNvSpPr/>
      </xdr:nvSpPr>
      <xdr:spPr>
        <a:xfrm>
          <a:off x="19431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fLocksText="0">
      <xdr:nvSpPr>
        <xdr:cNvPr id="828" name="正方形/長方形 827"/>
        <xdr:cNvSpPr/>
      </xdr:nvSpPr>
      <xdr:spPr>
        <a:xfrm>
          <a:off x="19431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39,719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fLocksText="0">
      <xdr:nvSpPr>
        <xdr:cNvPr id="829" name="正方形/長方形 828"/>
        <xdr:cNvSpPr/>
      </xdr:nvSpPr>
      <xdr:spPr>
        <a:xfrm>
          <a:off x="20574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fLocksText="0">
      <xdr:nvSpPr>
        <xdr:cNvPr id="830" name="正方形/長方形 829"/>
        <xdr:cNvSpPr/>
      </xdr:nvSpPr>
      <xdr:spPr>
        <a:xfrm>
          <a:off x="20574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40,698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fLocksText="0">
      <xdr:nvSpPr>
        <xdr:cNvPr id="831" name="正方形/長方形 830"/>
        <xdr:cNvSpPr/>
      </xdr:nvSpPr>
      <xdr:spPr>
        <a:xfrm>
          <a:off x="18288000"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95</xdr:col>
      <xdr:colOff>152400</xdr:colOff>
      <xdr:row>67</xdr:row>
      <xdr:rowOff>9525</xdr:rowOff>
    </xdr:from>
    <xdr:ext cx="352425" cy="228600"/>
    <xdr:sp>
      <xdr:nvSpPr>
        <xdr:cNvPr id="832" name="テキスト ボックス 831"/>
        <xdr:cNvSpPr txBox="1"/>
      </xdr:nvSpPr>
      <xdr:spPr>
        <a:xfrm>
          <a:off x="18249900"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xdr:nvCxnSpPr>
        <xdr:cNvPr id="833" name="直線コネクタ 832"/>
        <xdr:cNvCxnSpPr/>
      </xdr:nvCxnSpPr>
      <xdr:spPr>
        <a:xfrm>
          <a:off x="18288000"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xdr:nvCxnSpPr>
        <xdr:cNvPr id="834" name="直線コネクタ 833"/>
        <xdr:cNvCxnSpPr/>
      </xdr:nvCxnSpPr>
      <xdr:spPr>
        <a:xfrm>
          <a:off x="18288000"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78</xdr:row>
      <xdr:rowOff>76200</xdr:rowOff>
    </xdr:from>
    <xdr:ext cx="247650" cy="257175"/>
    <xdr:sp>
      <xdr:nvSpPr>
        <xdr:cNvPr id="835" name="テキスト ボックス 834"/>
        <xdr:cNvSpPr txBox="1"/>
      </xdr:nvSpPr>
      <xdr:spPr>
        <a:xfrm>
          <a:off x="18030825" y="1344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xdr:nvCxnSpPr>
        <xdr:cNvPr id="836" name="直線コネクタ 835"/>
        <xdr:cNvCxnSpPr/>
      </xdr:nvCxnSpPr>
      <xdr:spPr>
        <a:xfrm>
          <a:off x="18288000"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76</xdr:row>
      <xdr:rowOff>38100</xdr:rowOff>
    </xdr:from>
    <xdr:ext cx="533400" cy="257175"/>
    <xdr:sp>
      <xdr:nvSpPr>
        <xdr:cNvPr id="837" name="テキスト ボックス 836"/>
        <xdr:cNvSpPr txBox="1"/>
      </xdr:nvSpPr>
      <xdr:spPr>
        <a:xfrm>
          <a:off x="17754600" y="13068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xdr:nvCxnSpPr>
        <xdr:cNvPr id="838" name="直線コネクタ 837"/>
        <xdr:cNvCxnSpPr/>
      </xdr:nvCxnSpPr>
      <xdr:spPr>
        <a:xfrm>
          <a:off x="18288000"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73</xdr:row>
      <xdr:rowOff>171450</xdr:rowOff>
    </xdr:from>
    <xdr:ext cx="533400" cy="257175"/>
    <xdr:sp>
      <xdr:nvSpPr>
        <xdr:cNvPr id="839" name="テキスト ボックス 838"/>
        <xdr:cNvSpPr txBox="1"/>
      </xdr:nvSpPr>
      <xdr:spPr>
        <a:xfrm>
          <a:off x="17754600" y="12687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xdr:nvCxnSpPr>
        <xdr:cNvPr id="840" name="直線コネクタ 839"/>
        <xdr:cNvCxnSpPr/>
      </xdr:nvCxnSpPr>
      <xdr:spPr>
        <a:xfrm>
          <a:off x="18288000"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71</xdr:row>
      <xdr:rowOff>133350</xdr:rowOff>
    </xdr:from>
    <xdr:ext cx="533400" cy="257175"/>
    <xdr:sp>
      <xdr:nvSpPr>
        <xdr:cNvPr id="841" name="テキスト ボックス 840"/>
        <xdr:cNvSpPr txBox="1"/>
      </xdr:nvSpPr>
      <xdr:spPr>
        <a:xfrm>
          <a:off x="17754600" y="12306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xdr:nvCxnSpPr>
        <xdr:cNvPr id="842" name="直線コネクタ 841"/>
        <xdr:cNvCxnSpPr/>
      </xdr:nvCxnSpPr>
      <xdr:spPr>
        <a:xfrm>
          <a:off x="18288000"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69</xdr:row>
      <xdr:rowOff>95250</xdr:rowOff>
    </xdr:from>
    <xdr:ext cx="600075" cy="257175"/>
    <xdr:sp>
      <xdr:nvSpPr>
        <xdr:cNvPr id="843" name="テキスト ボックス 842"/>
        <xdr:cNvSpPr txBox="1"/>
      </xdr:nvSpPr>
      <xdr:spPr>
        <a:xfrm>
          <a:off x="17687925" y="1192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xdr:nvCxnSpPr>
        <xdr:cNvPr id="844" name="直線コネクタ 843"/>
        <xdr:cNvCxnSpPr/>
      </xdr:nvCxnSpPr>
      <xdr:spPr>
        <a:xfrm>
          <a:off x="18288000"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67</xdr:row>
      <xdr:rowOff>57150</xdr:rowOff>
    </xdr:from>
    <xdr:ext cx="600075" cy="257175"/>
    <xdr:sp>
      <xdr:nvSpPr>
        <xdr:cNvPr id="845" name="テキスト ボックス 844"/>
        <xdr:cNvSpPr txBox="1"/>
      </xdr:nvSpPr>
      <xdr:spPr>
        <a:xfrm>
          <a:off x="17687925" y="1154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fLocksText="0">
      <xdr:nvSpPr>
        <xdr:cNvPr id="846" name="繰出金グラフ枠"/>
        <xdr:cNvSpPr/>
      </xdr:nvSpPr>
      <xdr:spPr>
        <a:xfrm>
          <a:off x="18288000"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xdr:nvCxnSpPr>
        <xdr:cNvPr id="847" name="直線コネクタ 846"/>
        <xdr:cNvCxnSpPr/>
      </xdr:nvCxnSpPr>
      <xdr:spPr>
        <a:xfrm flipV="1">
          <a:off x="22155150" y="12011025"/>
          <a:ext cx="0" cy="13335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142875</xdr:rowOff>
    </xdr:from>
    <xdr:ext cx="533400" cy="257175"/>
    <xdr:sp>
      <xdr:nvSpPr>
        <xdr:cNvPr id="848" name="繰出金最小値テキスト"/>
        <xdr:cNvSpPr txBox="1"/>
      </xdr:nvSpPr>
      <xdr:spPr>
        <a:xfrm>
          <a:off x="22212300" y="133445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19,675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xdr:nvCxnSpPr>
        <xdr:cNvPr id="849" name="直線コネクタ 848"/>
        <xdr:cNvCxnSpPr/>
      </xdr:nvCxnSpPr>
      <xdr:spPr>
        <a:xfrm>
          <a:off x="22069425" y="13335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123825</xdr:rowOff>
    </xdr:from>
    <xdr:ext cx="600075" cy="257175"/>
    <xdr:sp>
      <xdr:nvSpPr>
        <xdr:cNvPr id="850" name="繰出金最大値テキスト"/>
        <xdr:cNvSpPr txBox="1"/>
      </xdr:nvSpPr>
      <xdr:spPr>
        <a:xfrm>
          <a:off x="22212300" y="117824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124,385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xdr:nvCxnSpPr>
        <xdr:cNvPr id="851" name="直線コネクタ 850"/>
        <xdr:cNvCxnSpPr/>
      </xdr:nvCxnSpPr>
      <xdr:spPr>
        <a:xfrm>
          <a:off x="22069425" y="12011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151409</xdr:rowOff>
    </xdr:from>
    <xdr:to>
      <xdr:col>116</xdr:col>
      <xdr:colOff>63500</xdr:colOff>
      <xdr:row>75</xdr:row>
      <xdr:rowOff>161201</xdr:rowOff>
    </xdr:to>
    <xdr:cxnSp>
      <xdr:nvCxnSpPr>
        <xdr:cNvPr id="852" name="直線コネクタ 851"/>
        <xdr:cNvCxnSpPr/>
      </xdr:nvCxnSpPr>
      <xdr:spPr>
        <a:xfrm flipV="1">
          <a:off x="21326475" y="1301115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104775</xdr:rowOff>
    </xdr:from>
    <xdr:ext cx="533400" cy="257175"/>
    <xdr:sp>
      <xdr:nvSpPr>
        <xdr:cNvPr id="853" name="繰出金平均値テキスト"/>
        <xdr:cNvSpPr txBox="1"/>
      </xdr:nvSpPr>
      <xdr:spPr>
        <a:xfrm>
          <a:off x="22212300" y="124491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73,944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fLocksText="0">
      <xdr:nvSpPr>
        <xdr:cNvPr id="854" name="フローチャート: 判断 853"/>
        <xdr:cNvSpPr/>
      </xdr:nvSpPr>
      <xdr:spPr>
        <a:xfrm>
          <a:off x="22107525" y="12601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107</xdr:col>
      <xdr:colOff>50800</xdr:colOff>
      <xdr:row>75</xdr:row>
      <xdr:rowOff>161201</xdr:rowOff>
    </xdr:from>
    <xdr:to>
      <xdr:col>111</xdr:col>
      <xdr:colOff>177800</xdr:colOff>
      <xdr:row>76</xdr:row>
      <xdr:rowOff>1778</xdr:rowOff>
    </xdr:to>
    <xdr:cxnSp>
      <xdr:nvCxnSpPr>
        <xdr:cNvPr id="855" name="直線コネクタ 854"/>
        <xdr:cNvCxnSpPr/>
      </xdr:nvCxnSpPr>
      <xdr:spPr>
        <a:xfrm flipV="1">
          <a:off x="20431125" y="130206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fLocksText="0">
      <xdr:nvSpPr>
        <xdr:cNvPr id="856" name="フローチャート: 判断 855"/>
        <xdr:cNvSpPr/>
      </xdr:nvSpPr>
      <xdr:spPr>
        <a:xfrm>
          <a:off x="21269325" y="12620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110</xdr:col>
      <xdr:colOff>95250</xdr:colOff>
      <xdr:row>72</xdr:row>
      <xdr:rowOff>47625</xdr:rowOff>
    </xdr:from>
    <xdr:ext cx="533400" cy="257175"/>
    <xdr:sp>
      <xdr:nvSpPr>
        <xdr:cNvPr id="857" name="テキスト ボックス 856"/>
        <xdr:cNvSpPr txBox="1"/>
      </xdr:nvSpPr>
      <xdr:spPr>
        <a:xfrm>
          <a:off x="21050250" y="123920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72,401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48196</xdr:rowOff>
    </xdr:from>
    <xdr:to>
      <xdr:col>107</xdr:col>
      <xdr:colOff>50800</xdr:colOff>
      <xdr:row>76</xdr:row>
      <xdr:rowOff>1778</xdr:rowOff>
    </xdr:to>
    <xdr:cxnSp>
      <xdr:nvCxnSpPr>
        <xdr:cNvPr id="858" name="直線コネクタ 857"/>
        <xdr:cNvCxnSpPr/>
      </xdr:nvCxnSpPr>
      <xdr:spPr>
        <a:xfrm>
          <a:off x="19545300" y="12734925"/>
          <a:ext cx="885825" cy="2952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fLocksText="0">
      <xdr:nvSpPr>
        <xdr:cNvPr id="859" name="フローチャート: 判断 858"/>
        <xdr:cNvSpPr/>
      </xdr:nvSpPr>
      <xdr:spPr>
        <a:xfrm>
          <a:off x="20383500" y="12582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105</xdr:col>
      <xdr:colOff>161925</xdr:colOff>
      <xdr:row>72</xdr:row>
      <xdr:rowOff>9525</xdr:rowOff>
    </xdr:from>
    <xdr:ext cx="533400" cy="257175"/>
    <xdr:sp>
      <xdr:nvSpPr>
        <xdr:cNvPr id="860" name="テキスト ボックス 859"/>
        <xdr:cNvSpPr txBox="1"/>
      </xdr:nvSpPr>
      <xdr:spPr>
        <a:xfrm>
          <a:off x="20164425" y="123539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75,414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48196</xdr:rowOff>
    </xdr:from>
    <xdr:to>
      <xdr:col>102</xdr:col>
      <xdr:colOff>114300</xdr:colOff>
      <xdr:row>74</xdr:row>
      <xdr:rowOff>131242</xdr:rowOff>
    </xdr:to>
    <xdr:cxnSp>
      <xdr:nvCxnSpPr>
        <xdr:cNvPr id="861" name="直線コネクタ 860"/>
        <xdr:cNvCxnSpPr/>
      </xdr:nvCxnSpPr>
      <xdr:spPr>
        <a:xfrm flipV="1">
          <a:off x="18659475" y="12734925"/>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fLocksText="0">
      <xdr:nvSpPr>
        <xdr:cNvPr id="862" name="フローチャート: 判断 861"/>
        <xdr:cNvSpPr/>
      </xdr:nvSpPr>
      <xdr:spPr>
        <a:xfrm>
          <a:off x="19497675" y="12563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28575</xdr:colOff>
      <xdr:row>71</xdr:row>
      <xdr:rowOff>161925</xdr:rowOff>
    </xdr:from>
    <xdr:ext cx="533400" cy="257175"/>
    <xdr:sp>
      <xdr:nvSpPr>
        <xdr:cNvPr id="863" name="テキスト ボックス 862"/>
        <xdr:cNvSpPr txBox="1"/>
      </xdr:nvSpPr>
      <xdr:spPr>
        <a:xfrm>
          <a:off x="19269075" y="123348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76,746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fLocksText="0">
      <xdr:nvSpPr>
        <xdr:cNvPr id="864" name="フローチャート: 判断 863"/>
        <xdr:cNvSpPr/>
      </xdr:nvSpPr>
      <xdr:spPr>
        <a:xfrm>
          <a:off x="18602325" y="12592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96</xdr:col>
      <xdr:colOff>95250</xdr:colOff>
      <xdr:row>72</xdr:row>
      <xdr:rowOff>28575</xdr:rowOff>
    </xdr:from>
    <xdr:ext cx="533400" cy="257175"/>
    <xdr:sp>
      <xdr:nvSpPr>
        <xdr:cNvPr id="865" name="テキスト ボックス 864"/>
        <xdr:cNvSpPr txBox="1"/>
      </xdr:nvSpPr>
      <xdr:spPr>
        <a:xfrm>
          <a:off x="18383250" y="123729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74,171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xdr:nvSpPr>
        <xdr:cNvPr id="866" name="テキスト ボックス 865"/>
        <xdr:cNvSpPr txBox="1"/>
      </xdr:nvSpPr>
      <xdr:spPr>
        <a:xfrm>
          <a:off x="219646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xdr:nvSpPr>
        <xdr:cNvPr id="867" name="テキスト ボックス 866"/>
        <xdr:cNvSpPr txBox="1"/>
      </xdr:nvSpPr>
      <xdr:spPr>
        <a:xfrm>
          <a:off x="21126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xdr:nvSpPr>
        <xdr:cNvPr id="868" name="テキスト ボックス 867"/>
        <xdr:cNvSpPr txBox="1"/>
      </xdr:nvSpPr>
      <xdr:spPr>
        <a:xfrm>
          <a:off x="20240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xdr:nvSpPr>
        <xdr:cNvPr id="869" name="テキスト ボックス 868"/>
        <xdr:cNvSpPr txBox="1"/>
      </xdr:nvSpPr>
      <xdr:spPr>
        <a:xfrm>
          <a:off x="19354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xdr:nvSpPr>
        <xdr:cNvPr id="870" name="テキスト ボックス 869"/>
        <xdr:cNvSpPr txBox="1"/>
      </xdr:nvSpPr>
      <xdr:spPr>
        <a:xfrm>
          <a:off x="18459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100609</xdr:rowOff>
    </xdr:from>
    <xdr:to>
      <xdr:col>116</xdr:col>
      <xdr:colOff>114300</xdr:colOff>
      <xdr:row>76</xdr:row>
      <xdr:rowOff>30759</xdr:rowOff>
    </xdr:to>
    <xdr:sp fLocksText="0">
      <xdr:nvSpPr>
        <xdr:cNvPr id="871" name="楕円 870"/>
        <xdr:cNvSpPr/>
      </xdr:nvSpPr>
      <xdr:spPr>
        <a:xfrm>
          <a:off x="22107525" y="12963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116</xdr:col>
      <xdr:colOff>114300</xdr:colOff>
      <xdr:row>75</xdr:row>
      <xdr:rowOff>76200</xdr:rowOff>
    </xdr:from>
    <xdr:ext cx="533400" cy="257175"/>
    <xdr:sp>
      <xdr:nvSpPr>
        <xdr:cNvPr id="872" name="繰出金該当値テキスト"/>
        <xdr:cNvSpPr txBox="1"/>
      </xdr:nvSpPr>
      <xdr:spPr>
        <a:xfrm>
          <a:off x="22212300" y="129349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45,578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110401</xdr:rowOff>
    </xdr:from>
    <xdr:to>
      <xdr:col>112</xdr:col>
      <xdr:colOff>38100</xdr:colOff>
      <xdr:row>76</xdr:row>
      <xdr:rowOff>40551</xdr:rowOff>
    </xdr:to>
    <xdr:sp fLocksText="0">
      <xdr:nvSpPr>
        <xdr:cNvPr id="873" name="楕円 872"/>
        <xdr:cNvSpPr/>
      </xdr:nvSpPr>
      <xdr:spPr>
        <a:xfrm>
          <a:off x="21269325" y="12973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110</xdr:col>
      <xdr:colOff>95250</xdr:colOff>
      <xdr:row>76</xdr:row>
      <xdr:rowOff>28575</xdr:rowOff>
    </xdr:from>
    <xdr:ext cx="533400" cy="257175"/>
    <xdr:sp>
      <xdr:nvSpPr>
        <xdr:cNvPr id="874" name="テキスト ボックス 873"/>
        <xdr:cNvSpPr txBox="1"/>
      </xdr:nvSpPr>
      <xdr:spPr>
        <a:xfrm>
          <a:off x="21050250" y="130587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44,807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122428</xdr:rowOff>
    </xdr:from>
    <xdr:to>
      <xdr:col>107</xdr:col>
      <xdr:colOff>101600</xdr:colOff>
      <xdr:row>76</xdr:row>
      <xdr:rowOff>52578</xdr:rowOff>
    </xdr:to>
    <xdr:sp fLocksText="0">
      <xdr:nvSpPr>
        <xdr:cNvPr id="875" name="楕円 874"/>
        <xdr:cNvSpPr/>
      </xdr:nvSpPr>
      <xdr:spPr>
        <a:xfrm>
          <a:off x="20383500" y="12982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105</xdr:col>
      <xdr:colOff>161925</xdr:colOff>
      <xdr:row>76</xdr:row>
      <xdr:rowOff>47625</xdr:rowOff>
    </xdr:from>
    <xdr:ext cx="533400" cy="257175"/>
    <xdr:sp>
      <xdr:nvSpPr>
        <xdr:cNvPr id="876" name="テキスト ボックス 875"/>
        <xdr:cNvSpPr txBox="1"/>
      </xdr:nvSpPr>
      <xdr:spPr>
        <a:xfrm>
          <a:off x="20164425" y="130778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43,860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168846</xdr:rowOff>
    </xdr:from>
    <xdr:to>
      <xdr:col>102</xdr:col>
      <xdr:colOff>165100</xdr:colOff>
      <xdr:row>74</xdr:row>
      <xdr:rowOff>98996</xdr:rowOff>
    </xdr:to>
    <xdr:sp fLocksText="0">
      <xdr:nvSpPr>
        <xdr:cNvPr id="877" name="楕円 876"/>
        <xdr:cNvSpPr/>
      </xdr:nvSpPr>
      <xdr:spPr>
        <a:xfrm>
          <a:off x="19497675" y="12687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28575</xdr:colOff>
      <xdr:row>74</xdr:row>
      <xdr:rowOff>85725</xdr:rowOff>
    </xdr:from>
    <xdr:ext cx="533400" cy="257175"/>
    <xdr:sp>
      <xdr:nvSpPr>
        <xdr:cNvPr id="878" name="テキスト ボックス 877"/>
        <xdr:cNvSpPr txBox="1"/>
      </xdr:nvSpPr>
      <xdr:spPr>
        <a:xfrm>
          <a:off x="19269075" y="127730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67,205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80442</xdr:rowOff>
    </xdr:from>
    <xdr:to>
      <xdr:col>98</xdr:col>
      <xdr:colOff>38100</xdr:colOff>
      <xdr:row>75</xdr:row>
      <xdr:rowOff>10592</xdr:rowOff>
    </xdr:to>
    <xdr:sp fLocksText="0">
      <xdr:nvSpPr>
        <xdr:cNvPr id="879" name="楕円 878"/>
        <xdr:cNvSpPr/>
      </xdr:nvSpPr>
      <xdr:spPr>
        <a:xfrm>
          <a:off x="18602325" y="12763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96</xdr:col>
      <xdr:colOff>95250</xdr:colOff>
      <xdr:row>75</xdr:row>
      <xdr:rowOff>0</xdr:rowOff>
    </xdr:from>
    <xdr:ext cx="533400" cy="257175"/>
    <xdr:sp>
      <xdr:nvSpPr>
        <xdr:cNvPr id="880" name="テキスト ボックス 879"/>
        <xdr:cNvSpPr txBox="1"/>
      </xdr:nvSpPr>
      <xdr:spPr>
        <a:xfrm>
          <a:off x="18383250" y="128587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60,666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fLocksText="0">
      <xdr:nvSpPr>
        <xdr:cNvPr id="881" name="正方形/長方形 880"/>
        <xdr:cNvSpPr/>
      </xdr:nvSpPr>
      <xdr:spPr>
        <a:xfrm>
          <a:off x="18288000"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fLocksText="0">
      <xdr:nvSpPr>
        <xdr:cNvPr id="882" name="正方形/長方形 881"/>
        <xdr:cNvSpPr/>
      </xdr:nvSpPr>
      <xdr:spPr>
        <a:xfrm>
          <a:off x="18411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fLocksText="0">
      <xdr:nvSpPr>
        <xdr:cNvPr id="883" name="正方形/長方形 882"/>
        <xdr:cNvSpPr/>
      </xdr:nvSpPr>
      <xdr:spPr>
        <a:xfrm>
          <a:off x="18411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fLocksText="0">
      <xdr:nvSpPr>
        <xdr:cNvPr id="884" name="正方形/長方形 883"/>
        <xdr:cNvSpPr/>
      </xdr:nvSpPr>
      <xdr:spPr>
        <a:xfrm>
          <a:off x="19431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fLocksText="0">
      <xdr:nvSpPr>
        <xdr:cNvPr id="885" name="正方形/長方形 884"/>
        <xdr:cNvSpPr/>
      </xdr:nvSpPr>
      <xdr:spPr>
        <a:xfrm>
          <a:off x="19431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fLocksText="0">
      <xdr:nvSpPr>
        <xdr:cNvPr id="886" name="正方形/長方形 885"/>
        <xdr:cNvSpPr/>
      </xdr:nvSpPr>
      <xdr:spPr>
        <a:xfrm>
          <a:off x="20574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fLocksText="0">
      <xdr:nvSpPr>
        <xdr:cNvPr id="887" name="正方形/長方形 886"/>
        <xdr:cNvSpPr/>
      </xdr:nvSpPr>
      <xdr:spPr>
        <a:xfrm>
          <a:off x="20574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fLocksText="0">
      <xdr:nvSpPr>
        <xdr:cNvPr id="888" name="正方形/長方形 887"/>
        <xdr:cNvSpPr/>
      </xdr:nvSpPr>
      <xdr:spPr>
        <a:xfrm>
          <a:off x="18288000"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95</xdr:col>
      <xdr:colOff>152400</xdr:colOff>
      <xdr:row>87</xdr:row>
      <xdr:rowOff>9525</xdr:rowOff>
    </xdr:from>
    <xdr:ext cx="352425" cy="228600"/>
    <xdr:sp>
      <xdr:nvSpPr>
        <xdr:cNvPr id="889" name="テキスト ボックス 888"/>
        <xdr:cNvSpPr txBox="1"/>
      </xdr:nvSpPr>
      <xdr:spPr>
        <a:xfrm>
          <a:off x="18249900"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xdr:nvCxnSpPr>
        <xdr:cNvPr id="890" name="直線コネクタ 889"/>
        <xdr:cNvCxnSpPr/>
      </xdr:nvCxnSpPr>
      <xdr:spPr>
        <a:xfrm>
          <a:off x="18288000"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xdr:nvCxnSpPr>
        <xdr:cNvPr id="891" name="直線コネクタ 890"/>
        <xdr:cNvCxnSpPr/>
      </xdr:nvCxnSpPr>
      <xdr:spPr>
        <a:xfrm>
          <a:off x="18288000"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93</xdr:row>
      <xdr:rowOff>171450</xdr:rowOff>
    </xdr:from>
    <xdr:ext cx="247650" cy="257175"/>
    <xdr:sp>
      <xdr:nvSpPr>
        <xdr:cNvPr id="892" name="テキスト ボックス 891"/>
        <xdr:cNvSpPr txBox="1"/>
      </xdr:nvSpPr>
      <xdr:spPr>
        <a:xfrm>
          <a:off x="18030825" y="16116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xdr:nvCxnSpPr>
        <xdr:cNvPr id="893" name="直線コネクタ 892"/>
        <xdr:cNvCxnSpPr/>
      </xdr:nvCxnSpPr>
      <xdr:spPr>
        <a:xfrm>
          <a:off x="18288000"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87</xdr:row>
      <xdr:rowOff>57150</xdr:rowOff>
    </xdr:from>
    <xdr:ext cx="247650" cy="257175"/>
    <xdr:sp>
      <xdr:nvSpPr>
        <xdr:cNvPr id="894" name="テキスト ボックス 893"/>
        <xdr:cNvSpPr txBox="1"/>
      </xdr:nvSpPr>
      <xdr:spPr>
        <a:xfrm>
          <a:off x="18030825" y="14973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fLocksText="0">
      <xdr:nvSpPr>
        <xdr:cNvPr id="895" name="前年度繰上充用金グラフ枠"/>
        <xdr:cNvSpPr/>
      </xdr:nvSpPr>
      <xdr:spPr>
        <a:xfrm>
          <a:off x="18288000"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xdr:nvCxnSpPr>
        <xdr:cNvPr id="896" name="直線コネクタ 895"/>
        <xdr:cNvCxnSpPr/>
      </xdr:nvCxnSpPr>
      <xdr:spPr>
        <a:xfrm>
          <a:off x="22155150" y="1625917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9525</xdr:rowOff>
    </xdr:from>
    <xdr:ext cx="247650" cy="257175"/>
    <xdr:sp>
      <xdr:nvSpPr>
        <xdr:cNvPr id="897" name="前年度繰上充用金最小値テキスト"/>
        <xdr:cNvSpPr txBox="1"/>
      </xdr:nvSpPr>
      <xdr:spPr>
        <a:xfrm>
          <a:off x="22212300" y="16297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xdr:nvCxnSpPr>
        <xdr:cNvPr id="898" name="直線コネクタ 897"/>
        <xdr:cNvCxnSpPr/>
      </xdr:nvCxnSpPr>
      <xdr:spPr>
        <a:xfrm>
          <a:off x="22069425" y="16259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9525</xdr:rowOff>
    </xdr:from>
    <xdr:ext cx="247650" cy="257175"/>
    <xdr:sp>
      <xdr:nvSpPr>
        <xdr:cNvPr id="899" name="前年度繰上充用金最大値テキスト"/>
        <xdr:cNvSpPr txBox="1"/>
      </xdr:nvSpPr>
      <xdr:spPr>
        <a:xfrm>
          <a:off x="22212300" y="159543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xdr:nvCxnSpPr>
        <xdr:cNvPr id="900" name="直線コネクタ 899"/>
        <xdr:cNvCxnSpPr/>
      </xdr:nvCxnSpPr>
      <xdr:spPr>
        <a:xfrm>
          <a:off x="22069425" y="16259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xdr:nvCxnSpPr>
        <xdr:cNvPr id="901" name="直線コネクタ 900"/>
        <xdr:cNvCxnSpPr/>
      </xdr:nvCxnSpPr>
      <xdr:spPr>
        <a:xfrm>
          <a:off x="21326475" y="16259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66675</xdr:rowOff>
    </xdr:from>
    <xdr:ext cx="247650" cy="257175"/>
    <xdr:sp>
      <xdr:nvSpPr>
        <xdr:cNvPr id="902" name="前年度繰上充用金平均値テキスト"/>
        <xdr:cNvSpPr txBox="1"/>
      </xdr:nvSpPr>
      <xdr:spPr>
        <a:xfrm>
          <a:off x="22212300" y="1618297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fLocksText="0">
      <xdr:nvSpPr>
        <xdr:cNvPr id="903" name="フローチャート: 判断 902"/>
        <xdr:cNvSpPr/>
      </xdr:nvSpPr>
      <xdr:spPr>
        <a:xfrm>
          <a:off x="2210752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xdr:nvCxnSpPr>
        <xdr:cNvPr id="904" name="直線コネクタ 903"/>
        <xdr:cNvCxnSpPr/>
      </xdr:nvCxnSpPr>
      <xdr:spPr>
        <a:xfrm>
          <a:off x="20431125" y="16259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fLocksText="0">
      <xdr:nvSpPr>
        <xdr:cNvPr id="905" name="フローチャート: 判断 904"/>
        <xdr:cNvSpPr/>
      </xdr:nvSpPr>
      <xdr:spPr>
        <a:xfrm>
          <a:off x="2126932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111</xdr:col>
      <xdr:colOff>47625</xdr:colOff>
      <xdr:row>95</xdr:row>
      <xdr:rowOff>9525</xdr:rowOff>
    </xdr:from>
    <xdr:ext cx="247650" cy="257175"/>
    <xdr:sp>
      <xdr:nvSpPr>
        <xdr:cNvPr id="906" name="テキスト ボックス 905"/>
        <xdr:cNvSpPr txBox="1"/>
      </xdr:nvSpPr>
      <xdr:spPr>
        <a:xfrm>
          <a:off x="21193125" y="16297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xdr:nvCxnSpPr>
        <xdr:cNvPr id="907" name="直線コネクタ 906"/>
        <xdr:cNvCxnSpPr/>
      </xdr:nvCxnSpPr>
      <xdr:spPr>
        <a:xfrm>
          <a:off x="19545300" y="16259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fLocksText="0">
      <xdr:nvSpPr>
        <xdr:cNvPr id="908" name="フローチャート: 判断 907"/>
        <xdr:cNvSpPr/>
      </xdr:nvSpPr>
      <xdr:spPr>
        <a:xfrm>
          <a:off x="20383500"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114300</xdr:colOff>
      <xdr:row>95</xdr:row>
      <xdr:rowOff>9525</xdr:rowOff>
    </xdr:from>
    <xdr:ext cx="247650" cy="257175"/>
    <xdr:sp>
      <xdr:nvSpPr>
        <xdr:cNvPr id="909" name="テキスト ボックス 908"/>
        <xdr:cNvSpPr txBox="1"/>
      </xdr:nvSpPr>
      <xdr:spPr>
        <a:xfrm>
          <a:off x="20307300" y="16297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xdr:nvCxnSpPr>
        <xdr:cNvPr id="910" name="直線コネクタ 909"/>
        <xdr:cNvCxnSpPr/>
      </xdr:nvCxnSpPr>
      <xdr:spPr>
        <a:xfrm>
          <a:off x="18659475" y="16259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fLocksText="0">
      <xdr:nvSpPr>
        <xdr:cNvPr id="911" name="フローチャート: 判断 910"/>
        <xdr:cNvSpPr/>
      </xdr:nvSpPr>
      <xdr:spPr>
        <a:xfrm>
          <a:off x="1949767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171450</xdr:colOff>
      <xdr:row>95</xdr:row>
      <xdr:rowOff>9525</xdr:rowOff>
    </xdr:from>
    <xdr:ext cx="247650" cy="257175"/>
    <xdr:sp>
      <xdr:nvSpPr>
        <xdr:cNvPr id="912" name="テキスト ボックス 911"/>
        <xdr:cNvSpPr txBox="1"/>
      </xdr:nvSpPr>
      <xdr:spPr>
        <a:xfrm>
          <a:off x="19411950" y="16297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fLocksText="0">
      <xdr:nvSpPr>
        <xdr:cNvPr id="913" name="フローチャート: 判断 912"/>
        <xdr:cNvSpPr/>
      </xdr:nvSpPr>
      <xdr:spPr>
        <a:xfrm>
          <a:off x="1860232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97</xdr:col>
      <xdr:colOff>47625</xdr:colOff>
      <xdr:row>95</xdr:row>
      <xdr:rowOff>9525</xdr:rowOff>
    </xdr:from>
    <xdr:ext cx="247650" cy="257175"/>
    <xdr:sp>
      <xdr:nvSpPr>
        <xdr:cNvPr id="914" name="テキスト ボックス 913"/>
        <xdr:cNvSpPr txBox="1"/>
      </xdr:nvSpPr>
      <xdr:spPr>
        <a:xfrm>
          <a:off x="18526125" y="16297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xdr:nvSpPr>
        <xdr:cNvPr id="915" name="テキスト ボックス 914"/>
        <xdr:cNvSpPr txBox="1"/>
      </xdr:nvSpPr>
      <xdr:spPr>
        <a:xfrm>
          <a:off x="219646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xdr:nvSpPr>
        <xdr:cNvPr id="916" name="テキスト ボックス 915"/>
        <xdr:cNvSpPr txBox="1"/>
      </xdr:nvSpPr>
      <xdr:spPr>
        <a:xfrm>
          <a:off x="21126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xdr:nvSpPr>
        <xdr:cNvPr id="917" name="テキスト ボックス 916"/>
        <xdr:cNvSpPr txBox="1"/>
      </xdr:nvSpPr>
      <xdr:spPr>
        <a:xfrm>
          <a:off x="20240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xdr:nvSpPr>
        <xdr:cNvPr id="918" name="テキスト ボックス 917"/>
        <xdr:cNvSpPr txBox="1"/>
      </xdr:nvSpPr>
      <xdr:spPr>
        <a:xfrm>
          <a:off x="19354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xdr:nvSpPr>
        <xdr:cNvPr id="919" name="テキスト ボックス 918"/>
        <xdr:cNvSpPr txBox="1"/>
      </xdr:nvSpPr>
      <xdr:spPr>
        <a:xfrm>
          <a:off x="18459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fLocksText="0">
      <xdr:nvSpPr>
        <xdr:cNvPr id="920" name="楕円 919"/>
        <xdr:cNvSpPr/>
      </xdr:nvSpPr>
      <xdr:spPr>
        <a:xfrm>
          <a:off x="2210752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116</xdr:col>
      <xdr:colOff>114300</xdr:colOff>
      <xdr:row>93</xdr:row>
      <xdr:rowOff>123825</xdr:rowOff>
    </xdr:from>
    <xdr:ext cx="247650" cy="257175"/>
    <xdr:sp>
      <xdr:nvSpPr>
        <xdr:cNvPr id="921" name="前年度繰上充用金該当値テキスト"/>
        <xdr:cNvSpPr txBox="1"/>
      </xdr:nvSpPr>
      <xdr:spPr>
        <a:xfrm>
          <a:off x="22212300" y="160686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fLocksText="0">
      <xdr:nvSpPr>
        <xdr:cNvPr id="922" name="楕円 921"/>
        <xdr:cNvSpPr/>
      </xdr:nvSpPr>
      <xdr:spPr>
        <a:xfrm>
          <a:off x="2126932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111</xdr:col>
      <xdr:colOff>47625</xdr:colOff>
      <xdr:row>93</xdr:row>
      <xdr:rowOff>38100</xdr:rowOff>
    </xdr:from>
    <xdr:ext cx="247650" cy="257175"/>
    <xdr:sp>
      <xdr:nvSpPr>
        <xdr:cNvPr id="923" name="テキスト ボックス 922"/>
        <xdr:cNvSpPr txBox="1"/>
      </xdr:nvSpPr>
      <xdr:spPr>
        <a:xfrm>
          <a:off x="21193125" y="15982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fLocksText="0">
      <xdr:nvSpPr>
        <xdr:cNvPr id="924" name="楕円 923"/>
        <xdr:cNvSpPr/>
      </xdr:nvSpPr>
      <xdr:spPr>
        <a:xfrm>
          <a:off x="20383500"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114300</xdr:colOff>
      <xdr:row>93</xdr:row>
      <xdr:rowOff>38100</xdr:rowOff>
    </xdr:from>
    <xdr:ext cx="247650" cy="257175"/>
    <xdr:sp>
      <xdr:nvSpPr>
        <xdr:cNvPr id="925" name="テキスト ボックス 924"/>
        <xdr:cNvSpPr txBox="1"/>
      </xdr:nvSpPr>
      <xdr:spPr>
        <a:xfrm>
          <a:off x="20307300" y="15982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fLocksText="0">
      <xdr:nvSpPr>
        <xdr:cNvPr id="926" name="楕円 925"/>
        <xdr:cNvSpPr/>
      </xdr:nvSpPr>
      <xdr:spPr>
        <a:xfrm>
          <a:off x="1949767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171450</xdr:colOff>
      <xdr:row>93</xdr:row>
      <xdr:rowOff>38100</xdr:rowOff>
    </xdr:from>
    <xdr:ext cx="247650" cy="257175"/>
    <xdr:sp>
      <xdr:nvSpPr>
        <xdr:cNvPr id="927" name="テキスト ボックス 926"/>
        <xdr:cNvSpPr txBox="1"/>
      </xdr:nvSpPr>
      <xdr:spPr>
        <a:xfrm>
          <a:off x="19411950" y="15982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fLocksText="0">
      <xdr:nvSpPr>
        <xdr:cNvPr id="928" name="楕円 927"/>
        <xdr:cNvSpPr/>
      </xdr:nvSpPr>
      <xdr:spPr>
        <a:xfrm>
          <a:off x="1860232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97</xdr:col>
      <xdr:colOff>47625</xdr:colOff>
      <xdr:row>93</xdr:row>
      <xdr:rowOff>38100</xdr:rowOff>
    </xdr:from>
    <xdr:ext cx="247650" cy="257175"/>
    <xdr:sp>
      <xdr:nvSpPr>
        <xdr:cNvPr id="929" name="テキスト ボックス 928"/>
        <xdr:cNvSpPr txBox="1"/>
      </xdr:nvSpPr>
      <xdr:spPr>
        <a:xfrm>
          <a:off x="18526125" y="15982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fLocksText="0">
      <xdr:nvSpPr>
        <xdr:cNvPr id="930" name="正方形/長方形 929"/>
        <xdr:cNvSpPr/>
      </xdr:nvSpPr>
      <xdr:spPr>
        <a:xfrm>
          <a:off x="762000" y="17783175"/>
          <a:ext cx="222123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fLocksText="0">
      <xdr:nvSpPr>
        <xdr:cNvPr id="931" name="正方形/長方形 930"/>
        <xdr:cNvSpPr/>
      </xdr:nvSpPr>
      <xdr:spPr>
        <a:xfrm>
          <a:off x="762000" y="17840325"/>
          <a:ext cx="38481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fLocksText="0">
      <xdr:nvSpPr>
        <xdr:cNvPr id="932" name="テキスト ボックス 931"/>
        <xdr:cNvSpPr txBox="1"/>
      </xdr:nvSpPr>
      <xdr:spPr>
        <a:xfrm>
          <a:off x="790575" y="18097500"/>
          <a:ext cx="22164675" cy="1524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災害復旧事業費以外の性質別歳出科目において、類似団体内の平均値を下回っているものの、「人件費」、「補助費等」、「公債費」、「繰出金」、「積立金」においては、は長野県平均値及び全国平均値を上回っている。「積立金」は近年多額の基金を取崩していた分を積み戻したことが要因となるが、他の科目については、類似団体内の平均値だけでなく、長野県平均値及び全国平均値とも同程度の水準となるよう、抑制を図る必要がある。今後も厳しい財政状況は避けられないため、安易な予算計上は行わず、経常的な経費についてはきちんと精査していく必要がある。</a:t>
          </a:r>
          <a:endParaRPr altLang="ja-JP" lang="ja-JP" sz="1400">
            <a:solidFill>
              <a:srgbClr val="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6</a:t>
          </a:r>
          <a:r>
            <a:rPr altLang="en-US" lang="ja-JP"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fLocksText="0">
      <xdr:nvSpPr>
        <xdr:cNvPr id="3" name="正方形/長方形 2"/>
        <xdr:cNvSpPr/>
      </xdr:nvSpPr>
      <xdr:spPr>
        <a:xfrm>
          <a:off x="19050000" y="190500"/>
          <a:ext cx="39243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fLocksText="0">
      <xdr:nvSpPr>
        <xdr:cNvPr id="4" name="正方形/長方形 3"/>
        <xdr:cNvSpPr/>
      </xdr:nvSpPr>
      <xdr:spPr>
        <a:xfrm>
          <a:off x="19069050" y="219075"/>
          <a:ext cx="38766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fLocksText="0">
      <xdr:nvSpPr>
        <xdr:cNvPr id="5" name="正方形/長方形 4"/>
        <xdr:cNvSpPr/>
      </xdr:nvSpPr>
      <xdr:spPr>
        <a:xfrm>
          <a:off x="19097625" y="238125"/>
          <a:ext cx="3819525"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4</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923925"/>
          <a:ext cx="140017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fLocksText="0">
      <xdr:nvSpPr>
        <xdr:cNvPr id="11" name="正方形/長方形 10"/>
        <xdr:cNvSpPr/>
      </xdr:nvSpPr>
      <xdr:spPr>
        <a:xfrm>
          <a:off x="2219325" y="923925"/>
          <a:ext cx="1419225"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9,381
9,285
40.16
5,488,605
5,378,283
63,039
3,556,138
4,412,288</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923925"/>
          <a:ext cx="1524000" cy="1714500"/>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(R5.1.1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42975"/>
          <a:ext cx="2028825" cy="9429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42975"/>
          <a:ext cx="1266825" cy="9429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100" b="1">
              <a:solidFill>
                <a:srgbClr val="000000"/>
              </a:solidFill>
              <a:latin typeface="ＭＳ ゴシック" panose="020B0609070205080204" pitchFamily="49" charset="-128"/>
              <a:ea typeface="ＭＳ ゴシック" panose="020B0609070205080204" pitchFamily="49" charset="-128"/>
            </a:rPr>
            <a:t>-
-
12.1
-</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52500"/>
          <a:ext cx="638175" cy="9429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714500"/>
          <a:ext cx="20288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fLocksText="0">
      <xdr:nvSpPr>
        <xdr:cNvPr id="17" name="正方形/長方形 16"/>
        <xdr:cNvSpPr/>
      </xdr:nvSpPr>
      <xdr:spPr>
        <a:xfrm>
          <a:off x="7172325" y="1714500"/>
          <a:ext cx="3810000"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－２    </a:t>
          </a:r>
          <a:r>
            <a:rPr altLang="ja-JP" lang="en-US" sz="1100" b="1">
              <a:solidFill>
                <a:srgbClr val="000000"/>
              </a:solidFill>
              <a:latin typeface="ＭＳ ゴシック" panose="020B0609070205080204" pitchFamily="49" charset="-128"/>
              <a:ea typeface="ＭＳ ゴシック" panose="020B0609070205080204" pitchFamily="49" charset="-128"/>
            </a:rPr>
            <a:t>R04  Ⅱ</a:t>
          </a:r>
          <a:r>
            <a:rPr altLang="en-US" lang="ja-JP"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fLocksText="0">
      <xdr:nvSpPr>
        <xdr:cNvPr id="19" name="正方形/長方形 18"/>
        <xdr:cNvSpPr/>
      </xdr:nvSpPr>
      <xdr:spPr>
        <a:xfrm>
          <a:off x="11334750" y="952500"/>
          <a:ext cx="14573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fLocksText="0">
      <xdr:nvSpPr>
        <xdr:cNvPr id="20" name="正方形/長方形 19"/>
        <xdr:cNvSpPr/>
      </xdr:nvSpPr>
      <xdr:spPr>
        <a:xfrm>
          <a:off x="11334750" y="1219200"/>
          <a:ext cx="1457325"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552575"/>
          <a:ext cx="1457325" cy="638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xdr:nvCxnSpPr>
        <xdr:cNvPr id="22" name="直線コネクタ 21"/>
        <xdr:cNvCxnSpPr/>
      </xdr:nvCxnSpPr>
      <xdr:spPr>
        <a:xfrm flipH="1">
          <a:off x="11153775" y="1066800"/>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fLocksText="0">
      <xdr:nvSpPr>
        <xdr:cNvPr id="23" name="楕円 22"/>
        <xdr:cNvSpPr/>
      </xdr:nvSpPr>
      <xdr:spPr>
        <a:xfrm>
          <a:off x="11210925" y="1019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fLocksText="0">
      <xdr:nvSpPr>
        <xdr:cNvPr id="24" name="フローチャート: 判断 23"/>
        <xdr:cNvSpPr/>
      </xdr:nvSpPr>
      <xdr:spPr>
        <a:xfrm>
          <a:off x="11210925" y="1285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xdr:nvCxnSpPr>
        <xdr:cNvPr id="25" name="直線コネクタ 24"/>
        <xdr:cNvCxnSpPr/>
      </xdr:nvCxnSpPr>
      <xdr:spPr>
        <a:xfrm>
          <a:off x="11258550" y="15240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xdr:nvCxnSpPr>
        <xdr:cNvPr id="26" name="直線コネクタ 25"/>
        <xdr:cNvCxnSpPr/>
      </xdr:nvCxnSpPr>
      <xdr:spPr>
        <a:xfrm>
          <a:off x="11172825" y="1524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xdr:nvCxnSpPr>
        <xdr:cNvPr id="27" name="直線コネクタ 26"/>
        <xdr:cNvCxnSpPr/>
      </xdr:nvCxnSpPr>
      <xdr:spPr>
        <a:xfrm flipV="1">
          <a:off x="11258550" y="17621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xdr:nvCxnSpPr>
        <xdr:cNvPr id="28" name="直線コネクタ 27"/>
        <xdr:cNvCxnSpPr/>
      </xdr:nvCxnSpPr>
      <xdr:spPr>
        <a:xfrm>
          <a:off x="11172825" y="1905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xdr:nvSpPr>
        <xdr:cNvPr id="29" name="テキスト ボックス 28"/>
        <xdr:cNvSpPr txBox="1"/>
      </xdr:nvSpPr>
      <xdr:spPr>
        <a:xfrm>
          <a:off x="695325" y="2857500"/>
          <a:ext cx="88963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xdr:nvSpPr>
        <xdr:cNvPr id="30" name="テキスト ボックス 29"/>
        <xdr:cNvSpPr txBox="1"/>
      </xdr:nvSpPr>
      <xdr:spPr>
        <a:xfrm>
          <a:off x="695325" y="3171825"/>
          <a:ext cx="60483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xdr:nvSpPr>
        <xdr:cNvPr id="31" name="テキスト ボックス 30"/>
        <xdr:cNvSpPr txBox="1"/>
      </xdr:nvSpPr>
      <xdr:spPr>
        <a:xfrm>
          <a:off x="695325" y="3495675"/>
          <a:ext cx="82296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fLocksText="0">
      <xdr:nvSpPr>
        <xdr:cNvPr id="32" name="正方形/長方形 31"/>
        <xdr:cNvSpPr/>
      </xdr:nvSpPr>
      <xdr:spPr>
        <a:xfrm>
          <a:off x="762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fLocksText="0">
      <xdr:nvSpPr>
        <xdr:cNvPr id="33" name="正方形/長方形 32"/>
        <xdr:cNvSpPr/>
      </xdr:nvSpPr>
      <xdr:spPr>
        <a:xfrm>
          <a:off x="885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fLocksText="0">
      <xdr:nvSpPr>
        <xdr:cNvPr id="34" name="正方形/長方形 33"/>
        <xdr:cNvSpPr/>
      </xdr:nvSpPr>
      <xdr:spPr>
        <a:xfrm>
          <a:off x="885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fLocksText="0">
      <xdr:nvSpPr>
        <xdr:cNvPr id="35" name="正方形/長方形 34"/>
        <xdr:cNvSpPr/>
      </xdr:nvSpPr>
      <xdr:spPr>
        <a:xfrm>
          <a:off x="1905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fLocksText="0">
      <xdr:nvSpPr>
        <xdr:cNvPr id="36" name="正方形/長方形 35"/>
        <xdr:cNvSpPr/>
      </xdr:nvSpPr>
      <xdr:spPr>
        <a:xfrm>
          <a:off x="1905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2,611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fLocksText="0">
      <xdr:nvSpPr>
        <xdr:cNvPr id="37" name="正方形/長方形 36"/>
        <xdr:cNvSpPr/>
      </xdr:nvSpPr>
      <xdr:spPr>
        <a:xfrm>
          <a:off x="3048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fLocksText="0">
      <xdr:nvSpPr>
        <xdr:cNvPr id="38" name="正方形/長方形 37"/>
        <xdr:cNvSpPr/>
      </xdr:nvSpPr>
      <xdr:spPr>
        <a:xfrm>
          <a:off x="3048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3,778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fLocksText="0">
      <xdr:nvSpPr>
        <xdr:cNvPr id="39" name="正方形/長方形 38"/>
        <xdr:cNvSpPr/>
      </xdr:nvSpPr>
      <xdr:spPr>
        <a:xfrm>
          <a:off x="762000"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27</xdr:row>
      <xdr:rowOff>9525</xdr:rowOff>
    </xdr:from>
    <xdr:ext cx="352425" cy="228600"/>
    <xdr:sp>
      <xdr:nvSpPr>
        <xdr:cNvPr id="40" name="テキスト ボックス 39"/>
        <xdr:cNvSpPr txBox="1"/>
      </xdr:nvSpPr>
      <xdr:spPr>
        <a:xfrm>
          <a:off x="723900"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xdr:nvCxnSpPr>
        <xdr:cNvPr id="41" name="直線コネクタ 40"/>
        <xdr:cNvCxnSpPr/>
      </xdr:nvCxnSpPr>
      <xdr:spPr>
        <a:xfrm>
          <a:off x="762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40</xdr:row>
      <xdr:rowOff>114300</xdr:rowOff>
    </xdr:from>
    <xdr:ext cx="466725" cy="257175"/>
    <xdr:sp>
      <xdr:nvSpPr>
        <xdr:cNvPr id="42" name="テキスト ボックス 41"/>
        <xdr:cNvSpPr txBox="1"/>
      </xdr:nvSpPr>
      <xdr:spPr>
        <a:xfrm>
          <a:off x="285750" y="69723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xdr:nvCxnSpPr>
        <xdr:cNvPr id="43" name="直線コネクタ 42"/>
        <xdr:cNvCxnSpPr/>
      </xdr:nvCxnSpPr>
      <xdr:spPr>
        <a:xfrm>
          <a:off x="762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38</xdr:row>
      <xdr:rowOff>76200</xdr:rowOff>
    </xdr:from>
    <xdr:ext cx="466725" cy="257175"/>
    <xdr:sp>
      <xdr:nvSpPr>
        <xdr:cNvPr id="44" name="テキスト ボックス 43"/>
        <xdr:cNvSpPr txBox="1"/>
      </xdr:nvSpPr>
      <xdr:spPr>
        <a:xfrm>
          <a:off x="285750" y="65913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xdr:nvCxnSpPr>
        <xdr:cNvPr id="45" name="直線コネクタ 44"/>
        <xdr:cNvCxnSpPr/>
      </xdr:nvCxnSpPr>
      <xdr:spPr>
        <a:xfrm>
          <a:off x="762000"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36</xdr:row>
      <xdr:rowOff>38100</xdr:rowOff>
    </xdr:from>
    <xdr:ext cx="466725" cy="257175"/>
    <xdr:sp>
      <xdr:nvSpPr>
        <xdr:cNvPr id="46" name="テキスト ボックス 45"/>
        <xdr:cNvSpPr txBox="1"/>
      </xdr:nvSpPr>
      <xdr:spPr>
        <a:xfrm>
          <a:off x="285750" y="62103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xdr:nvCxnSpPr>
        <xdr:cNvPr id="47" name="直線コネクタ 46"/>
        <xdr:cNvCxnSpPr/>
      </xdr:nvCxnSpPr>
      <xdr:spPr>
        <a:xfrm>
          <a:off x="762000"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33</xdr:row>
      <xdr:rowOff>171450</xdr:rowOff>
    </xdr:from>
    <xdr:ext cx="533400" cy="257175"/>
    <xdr:sp>
      <xdr:nvSpPr>
        <xdr:cNvPr id="48" name="テキスト ボックス 47"/>
        <xdr:cNvSpPr txBox="1"/>
      </xdr:nvSpPr>
      <xdr:spPr>
        <a:xfrm>
          <a:off x="228600" y="5829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xdr:nvCxnSpPr>
        <xdr:cNvPr id="49" name="直線コネクタ 48"/>
        <xdr:cNvCxnSpPr/>
      </xdr:nvCxnSpPr>
      <xdr:spPr>
        <a:xfrm>
          <a:off x="762000"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31</xdr:row>
      <xdr:rowOff>133350</xdr:rowOff>
    </xdr:from>
    <xdr:ext cx="533400" cy="257175"/>
    <xdr:sp>
      <xdr:nvSpPr>
        <xdr:cNvPr id="50" name="テキスト ボックス 49"/>
        <xdr:cNvSpPr txBox="1"/>
      </xdr:nvSpPr>
      <xdr:spPr>
        <a:xfrm>
          <a:off x="228600" y="5448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xdr:nvCxnSpPr>
        <xdr:cNvPr id="51" name="直線コネクタ 50"/>
        <xdr:cNvCxnSpPr/>
      </xdr:nvCxnSpPr>
      <xdr:spPr>
        <a:xfrm>
          <a:off x="762000"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29</xdr:row>
      <xdr:rowOff>95250</xdr:rowOff>
    </xdr:from>
    <xdr:ext cx="533400" cy="257175"/>
    <xdr:sp>
      <xdr:nvSpPr>
        <xdr:cNvPr id="52" name="テキスト ボックス 51"/>
        <xdr:cNvSpPr txBox="1"/>
      </xdr:nvSpPr>
      <xdr:spPr>
        <a:xfrm>
          <a:off x="228600" y="5067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xdr:nvCxnSpPr>
        <xdr:cNvPr id="53" name="直線コネクタ 52"/>
        <xdr:cNvCxnSpPr/>
      </xdr:nvCxnSpPr>
      <xdr:spPr>
        <a:xfrm>
          <a:off x="762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27</xdr:row>
      <xdr:rowOff>57150</xdr:rowOff>
    </xdr:from>
    <xdr:ext cx="533400" cy="257175"/>
    <xdr:sp>
      <xdr:nvSpPr>
        <xdr:cNvPr id="54" name="テキスト ボックス 53"/>
        <xdr:cNvSpPr txBox="1"/>
      </xdr:nvSpPr>
      <xdr:spPr>
        <a:xfrm>
          <a:off x="228600" y="4686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fLocksText="0">
      <xdr:nvSpPr>
        <xdr:cNvPr id="55" name="議会費グラフ枠"/>
        <xdr:cNvSpPr/>
      </xdr:nvSpPr>
      <xdr:spPr>
        <a:xfrm>
          <a:off x="762000"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xdr:nvCxnSpPr>
        <xdr:cNvPr id="56" name="直線コネクタ 55"/>
        <xdr:cNvCxnSpPr/>
      </xdr:nvCxnSpPr>
      <xdr:spPr>
        <a:xfrm flipV="1">
          <a:off x="4629150" y="5200650"/>
          <a:ext cx="0" cy="15430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57150</xdr:rowOff>
    </xdr:from>
    <xdr:ext cx="466725" cy="257175"/>
    <xdr:sp>
      <xdr:nvSpPr>
        <xdr:cNvPr id="57" name="議会費最小値テキスト"/>
        <xdr:cNvSpPr txBox="1"/>
      </xdr:nvSpPr>
      <xdr:spPr>
        <a:xfrm>
          <a:off x="4686300" y="67437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5,929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xdr:nvCxnSpPr>
        <xdr:cNvPr id="58" name="直線コネクタ 57"/>
        <xdr:cNvCxnSpPr/>
      </xdr:nvCxnSpPr>
      <xdr:spPr>
        <a:xfrm>
          <a:off x="4543425" y="67437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9525</xdr:rowOff>
    </xdr:from>
    <xdr:ext cx="533400" cy="257175"/>
    <xdr:sp>
      <xdr:nvSpPr>
        <xdr:cNvPr id="59" name="議会費最大値テキスト"/>
        <xdr:cNvSpPr txBox="1"/>
      </xdr:nvSpPr>
      <xdr:spPr>
        <a:xfrm>
          <a:off x="4686300" y="49815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14,014</a:t>
          </a:r>
          <a:endParaRPr altLang="en-US" lang="ja-JP"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xdr:nvCxnSpPr>
        <xdr:cNvPr id="60" name="直線コネクタ 59"/>
        <xdr:cNvCxnSpPr/>
      </xdr:nvCxnSpPr>
      <xdr:spPr>
        <a:xfrm>
          <a:off x="4543425" y="5200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45593</xdr:rowOff>
    </xdr:from>
    <xdr:to>
      <xdr:col>24</xdr:col>
      <xdr:colOff>63500</xdr:colOff>
      <xdr:row>39</xdr:row>
      <xdr:rowOff>57976</xdr:rowOff>
    </xdr:to>
    <xdr:cxnSp>
      <xdr:nvCxnSpPr>
        <xdr:cNvPr id="61" name="直線コネクタ 60"/>
        <xdr:cNvCxnSpPr/>
      </xdr:nvCxnSpPr>
      <xdr:spPr>
        <a:xfrm>
          <a:off x="3800475" y="673417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66675</xdr:rowOff>
    </xdr:from>
    <xdr:ext cx="466725" cy="257175"/>
    <xdr:sp>
      <xdr:nvSpPr>
        <xdr:cNvPr id="62" name="議会費平均値テキスト"/>
        <xdr:cNvSpPr txBox="1"/>
      </xdr:nvSpPr>
      <xdr:spPr>
        <a:xfrm>
          <a:off x="4686300" y="589597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9,338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fLocksText="0">
      <xdr:nvSpPr>
        <xdr:cNvPr id="63" name="フローチャート: 判断 62"/>
        <xdr:cNvSpPr/>
      </xdr:nvSpPr>
      <xdr:spPr>
        <a:xfrm>
          <a:off x="4581525" y="6048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38</xdr:row>
      <xdr:rowOff>151130</xdr:rowOff>
    </xdr:from>
    <xdr:to>
      <xdr:col>19</xdr:col>
      <xdr:colOff>177800</xdr:colOff>
      <xdr:row>39</xdr:row>
      <xdr:rowOff>45593</xdr:rowOff>
    </xdr:to>
    <xdr:cxnSp>
      <xdr:nvCxnSpPr>
        <xdr:cNvPr id="64" name="直線コネクタ 63"/>
        <xdr:cNvCxnSpPr/>
      </xdr:nvCxnSpPr>
      <xdr:spPr>
        <a:xfrm>
          <a:off x="2905125" y="666750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fLocksText="0">
      <xdr:nvSpPr>
        <xdr:cNvPr id="65" name="フローチャート: 判断 64"/>
        <xdr:cNvSpPr/>
      </xdr:nvSpPr>
      <xdr:spPr>
        <a:xfrm>
          <a:off x="3743325" y="6038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133350</xdr:colOff>
      <xdr:row>33</xdr:row>
      <xdr:rowOff>152400</xdr:rowOff>
    </xdr:from>
    <xdr:ext cx="466725" cy="257175"/>
    <xdr:sp>
      <xdr:nvSpPr>
        <xdr:cNvPr id="66" name="テキスト ボックス 65"/>
        <xdr:cNvSpPr txBox="1"/>
      </xdr:nvSpPr>
      <xdr:spPr>
        <a:xfrm>
          <a:off x="3562350" y="58102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9,372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151130</xdr:rowOff>
    </xdr:from>
    <xdr:to>
      <xdr:col>15</xdr:col>
      <xdr:colOff>50800</xdr:colOff>
      <xdr:row>38</xdr:row>
      <xdr:rowOff>158750</xdr:rowOff>
    </xdr:to>
    <xdr:cxnSp>
      <xdr:nvCxnSpPr>
        <xdr:cNvPr id="67" name="直線コネクタ 66"/>
        <xdr:cNvCxnSpPr/>
      </xdr:nvCxnSpPr>
      <xdr:spPr>
        <a:xfrm flipV="1">
          <a:off x="2019300" y="66675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fLocksText="0">
      <xdr:nvSpPr>
        <xdr:cNvPr id="68" name="フローチャート: 判断 67"/>
        <xdr:cNvSpPr/>
      </xdr:nvSpPr>
      <xdr:spPr>
        <a:xfrm>
          <a:off x="2857500" y="6048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14</xdr:col>
      <xdr:colOff>0</xdr:colOff>
      <xdr:row>33</xdr:row>
      <xdr:rowOff>171450</xdr:rowOff>
    </xdr:from>
    <xdr:ext cx="466725" cy="257175"/>
    <xdr:sp>
      <xdr:nvSpPr>
        <xdr:cNvPr id="69" name="テキスト ボックス 68"/>
        <xdr:cNvSpPr txBox="1"/>
      </xdr:nvSpPr>
      <xdr:spPr>
        <a:xfrm>
          <a:off x="2667000" y="58293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9,310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158750</xdr:rowOff>
    </xdr:from>
    <xdr:to>
      <xdr:col>10</xdr:col>
      <xdr:colOff>114300</xdr:colOff>
      <xdr:row>39</xdr:row>
      <xdr:rowOff>39306</xdr:rowOff>
    </xdr:to>
    <xdr:cxnSp>
      <xdr:nvCxnSpPr>
        <xdr:cNvPr id="70" name="直線コネクタ 69"/>
        <xdr:cNvCxnSpPr/>
      </xdr:nvCxnSpPr>
      <xdr:spPr>
        <a:xfrm flipV="1">
          <a:off x="1133475" y="66770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fLocksText="0">
      <xdr:nvSpPr>
        <xdr:cNvPr id="71" name="フローチャート: 判断 70"/>
        <xdr:cNvSpPr/>
      </xdr:nvSpPr>
      <xdr:spPr>
        <a:xfrm>
          <a:off x="1971675" y="5991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33</xdr:row>
      <xdr:rowOff>104775</xdr:rowOff>
    </xdr:from>
    <xdr:ext cx="466725" cy="257175"/>
    <xdr:sp>
      <xdr:nvSpPr>
        <xdr:cNvPr id="72" name="テキスト ボックス 71"/>
        <xdr:cNvSpPr txBox="1"/>
      </xdr:nvSpPr>
      <xdr:spPr>
        <a:xfrm>
          <a:off x="1781175" y="57626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9,632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fLocksText="0">
      <xdr:nvSpPr>
        <xdr:cNvPr id="73" name="フローチャート: 判断 72"/>
        <xdr:cNvSpPr/>
      </xdr:nvSpPr>
      <xdr:spPr>
        <a:xfrm>
          <a:off x="1076325" y="5981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33</xdr:row>
      <xdr:rowOff>104775</xdr:rowOff>
    </xdr:from>
    <xdr:ext cx="466725" cy="257175"/>
    <xdr:sp>
      <xdr:nvSpPr>
        <xdr:cNvPr id="74" name="テキスト ボックス 73"/>
        <xdr:cNvSpPr txBox="1"/>
      </xdr:nvSpPr>
      <xdr:spPr>
        <a:xfrm>
          <a:off x="895350" y="57626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9,645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xdr:nvSpPr>
        <xdr:cNvPr id="75" name="テキスト ボックス 74"/>
        <xdr:cNvSpPr txBox="1"/>
      </xdr:nvSpPr>
      <xdr:spPr>
        <a:xfrm>
          <a:off x="44386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xdr:nvSpPr>
        <xdr:cNvPr id="76" name="テキスト ボックス 75"/>
        <xdr:cNvSpPr txBox="1"/>
      </xdr:nvSpPr>
      <xdr:spPr>
        <a:xfrm>
          <a:off x="3600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xdr:nvSpPr>
        <xdr:cNvPr id="77" name="テキスト ボックス 76"/>
        <xdr:cNvSpPr txBox="1"/>
      </xdr:nvSpPr>
      <xdr:spPr>
        <a:xfrm>
          <a:off x="2714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xdr:nvSpPr>
        <xdr:cNvPr id="78" name="テキスト ボックス 77"/>
        <xdr:cNvSpPr txBox="1"/>
      </xdr:nvSpPr>
      <xdr:spPr>
        <a:xfrm>
          <a:off x="1828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xdr:nvSpPr>
        <xdr:cNvPr id="79" name="テキスト ボックス 78"/>
        <xdr:cNvSpPr txBox="1"/>
      </xdr:nvSpPr>
      <xdr:spPr>
        <a:xfrm>
          <a:off x="933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7176</xdr:rowOff>
    </xdr:from>
    <xdr:to>
      <xdr:col>24</xdr:col>
      <xdr:colOff>114300</xdr:colOff>
      <xdr:row>39</xdr:row>
      <xdr:rowOff>108776</xdr:rowOff>
    </xdr:to>
    <xdr:sp fLocksText="0">
      <xdr:nvSpPr>
        <xdr:cNvPr id="80" name="楕円 79"/>
        <xdr:cNvSpPr/>
      </xdr:nvSpPr>
      <xdr:spPr>
        <a:xfrm>
          <a:off x="4581525" y="6696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38</xdr:row>
      <xdr:rowOff>95250</xdr:rowOff>
    </xdr:from>
    <xdr:ext cx="466725" cy="257175"/>
    <xdr:sp>
      <xdr:nvSpPr>
        <xdr:cNvPr id="81" name="議会費該当値テキスト"/>
        <xdr:cNvSpPr txBox="1"/>
      </xdr:nvSpPr>
      <xdr:spPr>
        <a:xfrm>
          <a:off x="4686300" y="66103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5,929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166243</xdr:rowOff>
    </xdr:from>
    <xdr:to>
      <xdr:col>20</xdr:col>
      <xdr:colOff>38100</xdr:colOff>
      <xdr:row>39</xdr:row>
      <xdr:rowOff>96393</xdr:rowOff>
    </xdr:to>
    <xdr:sp fLocksText="0">
      <xdr:nvSpPr>
        <xdr:cNvPr id="82" name="楕円 81"/>
        <xdr:cNvSpPr/>
      </xdr:nvSpPr>
      <xdr:spPr>
        <a:xfrm>
          <a:off x="3743325" y="667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133350</xdr:colOff>
      <xdr:row>39</xdr:row>
      <xdr:rowOff>85725</xdr:rowOff>
    </xdr:from>
    <xdr:ext cx="466725" cy="257175"/>
    <xdr:sp>
      <xdr:nvSpPr>
        <xdr:cNvPr id="83" name="テキスト ボックス 82"/>
        <xdr:cNvSpPr txBox="1"/>
      </xdr:nvSpPr>
      <xdr:spPr>
        <a:xfrm>
          <a:off x="3562350" y="67722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5,994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100330</xdr:rowOff>
    </xdr:from>
    <xdr:to>
      <xdr:col>15</xdr:col>
      <xdr:colOff>101600</xdr:colOff>
      <xdr:row>39</xdr:row>
      <xdr:rowOff>30480</xdr:rowOff>
    </xdr:to>
    <xdr:sp fLocksText="0">
      <xdr:nvSpPr>
        <xdr:cNvPr id="84" name="楕円 83"/>
        <xdr:cNvSpPr/>
      </xdr:nvSpPr>
      <xdr:spPr>
        <a:xfrm>
          <a:off x="2857500" y="6619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14</xdr:col>
      <xdr:colOff>0</xdr:colOff>
      <xdr:row>39</xdr:row>
      <xdr:rowOff>19050</xdr:rowOff>
    </xdr:from>
    <xdr:ext cx="466725" cy="257175"/>
    <xdr:sp>
      <xdr:nvSpPr>
        <xdr:cNvPr id="85" name="テキスト ボックス 84"/>
        <xdr:cNvSpPr txBox="1"/>
      </xdr:nvSpPr>
      <xdr:spPr>
        <a:xfrm>
          <a:off x="2667000" y="6705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fLocksText="0">
      <xdr:nvSpPr>
        <xdr:cNvPr id="86" name="楕円 85"/>
        <xdr:cNvSpPr/>
      </xdr:nvSpPr>
      <xdr:spPr>
        <a:xfrm>
          <a:off x="1971675" y="6619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66675</xdr:colOff>
      <xdr:row>39</xdr:row>
      <xdr:rowOff>28575</xdr:rowOff>
    </xdr:from>
    <xdr:ext cx="466725" cy="257175"/>
    <xdr:sp>
      <xdr:nvSpPr>
        <xdr:cNvPr id="87" name="テキスト ボックス 86"/>
        <xdr:cNvSpPr txBox="1"/>
      </xdr:nvSpPr>
      <xdr:spPr>
        <a:xfrm>
          <a:off x="1781175" y="67151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6,300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159956</xdr:rowOff>
    </xdr:from>
    <xdr:to>
      <xdr:col>6</xdr:col>
      <xdr:colOff>38100</xdr:colOff>
      <xdr:row>39</xdr:row>
      <xdr:rowOff>90106</xdr:rowOff>
    </xdr:to>
    <xdr:sp fLocksText="0">
      <xdr:nvSpPr>
        <xdr:cNvPr id="88" name="楕円 87"/>
        <xdr:cNvSpPr/>
      </xdr:nvSpPr>
      <xdr:spPr>
        <a:xfrm>
          <a:off x="1076325" y="667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133350</xdr:colOff>
      <xdr:row>39</xdr:row>
      <xdr:rowOff>85725</xdr:rowOff>
    </xdr:from>
    <xdr:ext cx="466725" cy="257175"/>
    <xdr:sp>
      <xdr:nvSpPr>
        <xdr:cNvPr id="89" name="テキスト ボックス 88"/>
        <xdr:cNvSpPr txBox="1"/>
      </xdr:nvSpPr>
      <xdr:spPr>
        <a:xfrm>
          <a:off x="895350" y="67722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6,027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fLocksText="0">
      <xdr:nvSpPr>
        <xdr:cNvPr id="90" name="正方形/長方形 89"/>
        <xdr:cNvSpPr/>
      </xdr:nvSpPr>
      <xdr:spPr>
        <a:xfrm>
          <a:off x="762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fLocksText="0">
      <xdr:nvSpPr>
        <xdr:cNvPr id="91" name="正方形/長方形 90"/>
        <xdr:cNvSpPr/>
      </xdr:nvSpPr>
      <xdr:spPr>
        <a:xfrm>
          <a:off x="885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fLocksText="0">
      <xdr:nvSpPr>
        <xdr:cNvPr id="92" name="正方形/長方形 91"/>
        <xdr:cNvSpPr/>
      </xdr:nvSpPr>
      <xdr:spPr>
        <a:xfrm>
          <a:off x="885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70/77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fLocksText="0">
      <xdr:nvSpPr>
        <xdr:cNvPr id="93" name="正方形/長方形 92"/>
        <xdr:cNvSpPr/>
      </xdr:nvSpPr>
      <xdr:spPr>
        <a:xfrm>
          <a:off x="1905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fLocksText="0">
      <xdr:nvSpPr>
        <xdr:cNvPr id="94" name="正方形/長方形 93"/>
        <xdr:cNvSpPr/>
      </xdr:nvSpPr>
      <xdr:spPr>
        <a:xfrm>
          <a:off x="1905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65,244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fLocksText="0">
      <xdr:nvSpPr>
        <xdr:cNvPr id="95" name="正方形/長方形 94"/>
        <xdr:cNvSpPr/>
      </xdr:nvSpPr>
      <xdr:spPr>
        <a:xfrm>
          <a:off x="3048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fLocksText="0">
      <xdr:nvSpPr>
        <xdr:cNvPr id="96" name="正方形/長方形 95"/>
        <xdr:cNvSpPr/>
      </xdr:nvSpPr>
      <xdr:spPr>
        <a:xfrm>
          <a:off x="3048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86,394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fLocksText="0">
      <xdr:nvSpPr>
        <xdr:cNvPr id="97" name="正方形/長方形 96"/>
        <xdr:cNvSpPr/>
      </xdr:nvSpPr>
      <xdr:spPr>
        <a:xfrm>
          <a:off x="762000"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47</xdr:row>
      <xdr:rowOff>9525</xdr:rowOff>
    </xdr:from>
    <xdr:ext cx="352425" cy="228600"/>
    <xdr:sp>
      <xdr:nvSpPr>
        <xdr:cNvPr id="98" name="テキスト ボックス 97"/>
        <xdr:cNvSpPr txBox="1"/>
      </xdr:nvSpPr>
      <xdr:spPr>
        <a:xfrm>
          <a:off x="723900"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xdr:nvCxnSpPr>
        <xdr:cNvPr id="99" name="直線コネクタ 98"/>
        <xdr:cNvCxnSpPr/>
      </xdr:nvCxnSpPr>
      <xdr:spPr>
        <a:xfrm>
          <a:off x="762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xdr:nvCxnSpPr>
        <xdr:cNvPr id="100" name="直線コネクタ 99"/>
        <xdr:cNvCxnSpPr/>
      </xdr:nvCxnSpPr>
      <xdr:spPr>
        <a:xfrm>
          <a:off x="762000"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58</xdr:row>
      <xdr:rowOff>76200</xdr:rowOff>
    </xdr:from>
    <xdr:ext cx="247650" cy="257175"/>
    <xdr:sp>
      <xdr:nvSpPr>
        <xdr:cNvPr id="101" name="テキスト ボックス 100"/>
        <xdr:cNvSpPr txBox="1"/>
      </xdr:nvSpPr>
      <xdr:spPr>
        <a:xfrm>
          <a:off x="504825" y="10020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xdr:nvCxnSpPr>
        <xdr:cNvPr id="102" name="直線コネクタ 101"/>
        <xdr:cNvCxnSpPr/>
      </xdr:nvCxnSpPr>
      <xdr:spPr>
        <a:xfrm>
          <a:off x="762000"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56</xdr:row>
      <xdr:rowOff>38100</xdr:rowOff>
    </xdr:from>
    <xdr:ext cx="600075" cy="257175"/>
    <xdr:sp>
      <xdr:nvSpPr>
        <xdr:cNvPr id="103" name="テキスト ボックス 102"/>
        <xdr:cNvSpPr txBox="1"/>
      </xdr:nvSpPr>
      <xdr:spPr>
        <a:xfrm>
          <a:off x="161925"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xdr:nvCxnSpPr>
        <xdr:cNvPr id="104" name="直線コネクタ 103"/>
        <xdr:cNvCxnSpPr/>
      </xdr:nvCxnSpPr>
      <xdr:spPr>
        <a:xfrm>
          <a:off x="762000"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171450</xdr:rowOff>
    </xdr:from>
    <xdr:ext cx="685800" cy="257175"/>
    <xdr:sp>
      <xdr:nvSpPr>
        <xdr:cNvPr id="105" name="テキスト ボックス 104"/>
        <xdr:cNvSpPr txBox="1"/>
      </xdr:nvSpPr>
      <xdr:spPr>
        <a:xfrm>
          <a:off x="76200" y="9258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xdr:nvCxnSpPr>
        <xdr:cNvPr id="106" name="直線コネクタ 105"/>
        <xdr:cNvCxnSpPr/>
      </xdr:nvCxnSpPr>
      <xdr:spPr>
        <a:xfrm>
          <a:off x="762000"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133350</xdr:rowOff>
    </xdr:from>
    <xdr:ext cx="685800" cy="257175"/>
    <xdr:sp>
      <xdr:nvSpPr>
        <xdr:cNvPr id="107" name="テキスト ボックス 106"/>
        <xdr:cNvSpPr txBox="1"/>
      </xdr:nvSpPr>
      <xdr:spPr>
        <a:xfrm>
          <a:off x="76200" y="8877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xdr:nvCxnSpPr>
        <xdr:cNvPr id="108" name="直線コネクタ 107"/>
        <xdr:cNvCxnSpPr/>
      </xdr:nvCxnSpPr>
      <xdr:spPr>
        <a:xfrm>
          <a:off x="762000"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95250</xdr:rowOff>
    </xdr:from>
    <xdr:ext cx="685800" cy="257175"/>
    <xdr:sp>
      <xdr:nvSpPr>
        <xdr:cNvPr id="109" name="テキスト ボックス 108"/>
        <xdr:cNvSpPr txBox="1"/>
      </xdr:nvSpPr>
      <xdr:spPr>
        <a:xfrm>
          <a:off x="76200" y="8496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xdr:nvCxnSpPr>
        <xdr:cNvPr id="110" name="直線コネクタ 109"/>
        <xdr:cNvCxnSpPr/>
      </xdr:nvCxnSpPr>
      <xdr:spPr>
        <a:xfrm>
          <a:off x="762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57150</xdr:rowOff>
    </xdr:from>
    <xdr:ext cx="685800" cy="257175"/>
    <xdr:sp>
      <xdr:nvSpPr>
        <xdr:cNvPr id="111" name="テキスト ボックス 110"/>
        <xdr:cNvSpPr txBox="1"/>
      </xdr:nvSpPr>
      <xdr:spPr>
        <a:xfrm>
          <a:off x="76200" y="8115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fLocksText="0">
      <xdr:nvSpPr>
        <xdr:cNvPr id="112" name="総務費グラフ枠"/>
        <xdr:cNvSpPr/>
      </xdr:nvSpPr>
      <xdr:spPr>
        <a:xfrm>
          <a:off x="762000"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xdr:nvCxnSpPr>
        <xdr:cNvPr id="113" name="直線コネクタ 112"/>
        <xdr:cNvCxnSpPr/>
      </xdr:nvCxnSpPr>
      <xdr:spPr>
        <a:xfrm flipV="1">
          <a:off x="4629150" y="8753475"/>
          <a:ext cx="0" cy="13430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161925</xdr:rowOff>
    </xdr:from>
    <xdr:ext cx="533400" cy="257175"/>
    <xdr:sp>
      <xdr:nvSpPr>
        <xdr:cNvPr id="114" name="総務費最小値テキスト"/>
        <xdr:cNvSpPr txBox="1"/>
      </xdr:nvSpPr>
      <xdr:spPr>
        <a:xfrm>
          <a:off x="4686300" y="101060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80,536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xdr:nvCxnSpPr>
        <xdr:cNvPr id="115" name="直線コネクタ 114"/>
        <xdr:cNvCxnSpPr/>
      </xdr:nvCxnSpPr>
      <xdr:spPr>
        <a:xfrm>
          <a:off x="4543425" y="10096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685800" cy="257175"/>
    <xdr:sp>
      <xdr:nvSpPr>
        <xdr:cNvPr id="116" name="総務費最大値テキスト"/>
        <xdr:cNvSpPr txBox="1"/>
      </xdr:nvSpPr>
      <xdr:spPr>
        <a:xfrm>
          <a:off x="4686300" y="8524875"/>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1,846,009</a:t>
          </a:r>
          <a:endParaRPr altLang="en-US" lang="ja-JP"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xdr:nvCxnSpPr>
        <xdr:cNvPr id="117" name="直線コネクタ 116"/>
        <xdr:cNvCxnSpPr/>
      </xdr:nvCxnSpPr>
      <xdr:spPr>
        <a:xfrm>
          <a:off x="4543425" y="8753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120567</xdr:rowOff>
    </xdr:from>
    <xdr:to>
      <xdr:col>24</xdr:col>
      <xdr:colOff>63500</xdr:colOff>
      <xdr:row>58</xdr:row>
      <xdr:rowOff>131664</xdr:rowOff>
    </xdr:to>
    <xdr:cxnSp>
      <xdr:nvCxnSpPr>
        <xdr:cNvPr id="118" name="直線コネクタ 117"/>
        <xdr:cNvCxnSpPr/>
      </xdr:nvCxnSpPr>
      <xdr:spPr>
        <a:xfrm>
          <a:off x="3800475" y="1006792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9525</xdr:rowOff>
    </xdr:from>
    <xdr:ext cx="600075" cy="257175"/>
    <xdr:sp>
      <xdr:nvSpPr>
        <xdr:cNvPr id="119" name="総務費平均値テキスト"/>
        <xdr:cNvSpPr txBox="1"/>
      </xdr:nvSpPr>
      <xdr:spPr>
        <a:xfrm>
          <a:off x="4686300" y="9782175"/>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239,778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fLocksText="0">
      <xdr:nvSpPr>
        <xdr:cNvPr id="120" name="フローチャート: 判断 119"/>
        <xdr:cNvSpPr/>
      </xdr:nvSpPr>
      <xdr:spPr>
        <a:xfrm>
          <a:off x="4581525" y="9925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58</xdr:row>
      <xdr:rowOff>71211</xdr:rowOff>
    </xdr:from>
    <xdr:to>
      <xdr:col>19</xdr:col>
      <xdr:colOff>177800</xdr:colOff>
      <xdr:row>58</xdr:row>
      <xdr:rowOff>120567</xdr:rowOff>
    </xdr:to>
    <xdr:cxnSp>
      <xdr:nvCxnSpPr>
        <xdr:cNvPr id="121" name="直線コネクタ 120"/>
        <xdr:cNvCxnSpPr/>
      </xdr:nvCxnSpPr>
      <xdr:spPr>
        <a:xfrm>
          <a:off x="2905125" y="100107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fLocksText="0">
      <xdr:nvSpPr>
        <xdr:cNvPr id="122" name="フローチャート: 判断 121"/>
        <xdr:cNvSpPr/>
      </xdr:nvSpPr>
      <xdr:spPr>
        <a:xfrm>
          <a:off x="3743325" y="9944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56</xdr:row>
      <xdr:rowOff>114300</xdr:rowOff>
    </xdr:from>
    <xdr:ext cx="600075" cy="257175"/>
    <xdr:sp>
      <xdr:nvSpPr>
        <xdr:cNvPr id="123" name="テキスト ボックス 122"/>
        <xdr:cNvSpPr txBox="1"/>
      </xdr:nvSpPr>
      <xdr:spPr>
        <a:xfrm>
          <a:off x="3495675" y="97155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222,481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71211</xdr:rowOff>
    </xdr:from>
    <xdr:to>
      <xdr:col>15</xdr:col>
      <xdr:colOff>50800</xdr:colOff>
      <xdr:row>58</xdr:row>
      <xdr:rowOff>157114</xdr:rowOff>
    </xdr:to>
    <xdr:cxnSp>
      <xdr:nvCxnSpPr>
        <xdr:cNvPr id="124" name="直線コネクタ 123"/>
        <xdr:cNvCxnSpPr/>
      </xdr:nvCxnSpPr>
      <xdr:spPr>
        <a:xfrm flipV="1">
          <a:off x="2019300" y="10010775"/>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fLocksText="0">
      <xdr:nvSpPr>
        <xdr:cNvPr id="125" name="フローチャート: 判断 124"/>
        <xdr:cNvSpPr/>
      </xdr:nvSpPr>
      <xdr:spPr>
        <a:xfrm>
          <a:off x="2857500" y="9886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56</xdr:row>
      <xdr:rowOff>66675</xdr:rowOff>
    </xdr:from>
    <xdr:ext cx="600075" cy="257175"/>
    <xdr:sp>
      <xdr:nvSpPr>
        <xdr:cNvPr id="126" name="テキスト ボックス 125"/>
        <xdr:cNvSpPr txBox="1"/>
      </xdr:nvSpPr>
      <xdr:spPr>
        <a:xfrm>
          <a:off x="2600325" y="96678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287,323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157114</xdr:rowOff>
    </xdr:from>
    <xdr:to>
      <xdr:col>10</xdr:col>
      <xdr:colOff>114300</xdr:colOff>
      <xdr:row>58</xdr:row>
      <xdr:rowOff>163127</xdr:rowOff>
    </xdr:to>
    <xdr:cxnSp>
      <xdr:nvCxnSpPr>
        <xdr:cNvPr id="127" name="直線コネクタ 126"/>
        <xdr:cNvCxnSpPr/>
      </xdr:nvCxnSpPr>
      <xdr:spPr>
        <a:xfrm flipV="1">
          <a:off x="1133475" y="100965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fLocksText="0">
      <xdr:nvSpPr>
        <xdr:cNvPr id="128" name="フローチャート: 判断 127"/>
        <xdr:cNvSpPr/>
      </xdr:nvSpPr>
      <xdr:spPr>
        <a:xfrm>
          <a:off x="1971675" y="9982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0</xdr:colOff>
      <xdr:row>56</xdr:row>
      <xdr:rowOff>152400</xdr:rowOff>
    </xdr:from>
    <xdr:ext cx="600075" cy="257175"/>
    <xdr:sp>
      <xdr:nvSpPr>
        <xdr:cNvPr id="129" name="テキスト ボックス 128"/>
        <xdr:cNvSpPr txBox="1"/>
      </xdr:nvSpPr>
      <xdr:spPr>
        <a:xfrm>
          <a:off x="1714500" y="97536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167,487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fLocksText="0">
      <xdr:nvSpPr>
        <xdr:cNvPr id="130" name="フローチャート: 判断 129"/>
        <xdr:cNvSpPr/>
      </xdr:nvSpPr>
      <xdr:spPr>
        <a:xfrm>
          <a:off x="1076325" y="9982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66675</xdr:colOff>
      <xdr:row>56</xdr:row>
      <xdr:rowOff>161925</xdr:rowOff>
    </xdr:from>
    <xdr:ext cx="600075" cy="257175"/>
    <xdr:sp>
      <xdr:nvSpPr>
        <xdr:cNvPr id="131" name="テキスト ボックス 130"/>
        <xdr:cNvSpPr txBox="1"/>
      </xdr:nvSpPr>
      <xdr:spPr>
        <a:xfrm>
          <a:off x="828675" y="97631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164,387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xdr:nvSpPr>
        <xdr:cNvPr id="132" name="テキスト ボックス 131"/>
        <xdr:cNvSpPr txBox="1"/>
      </xdr:nvSpPr>
      <xdr:spPr>
        <a:xfrm>
          <a:off x="44386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xdr:nvSpPr>
        <xdr:cNvPr id="133" name="テキスト ボックス 132"/>
        <xdr:cNvSpPr txBox="1"/>
      </xdr:nvSpPr>
      <xdr:spPr>
        <a:xfrm>
          <a:off x="3600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xdr:nvSpPr>
        <xdr:cNvPr id="134" name="テキスト ボックス 133"/>
        <xdr:cNvSpPr txBox="1"/>
      </xdr:nvSpPr>
      <xdr:spPr>
        <a:xfrm>
          <a:off x="2714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xdr:nvSpPr>
        <xdr:cNvPr id="135" name="テキスト ボックス 134"/>
        <xdr:cNvSpPr txBox="1"/>
      </xdr:nvSpPr>
      <xdr:spPr>
        <a:xfrm>
          <a:off x="1828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xdr:nvSpPr>
        <xdr:cNvPr id="136" name="テキスト ボックス 135"/>
        <xdr:cNvSpPr txBox="1"/>
      </xdr:nvSpPr>
      <xdr:spPr>
        <a:xfrm>
          <a:off x="933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80864</xdr:rowOff>
    </xdr:from>
    <xdr:to>
      <xdr:col>24</xdr:col>
      <xdr:colOff>114300</xdr:colOff>
      <xdr:row>59</xdr:row>
      <xdr:rowOff>11014</xdr:rowOff>
    </xdr:to>
    <xdr:sp fLocksText="0">
      <xdr:nvSpPr>
        <xdr:cNvPr id="137" name="楕円 136"/>
        <xdr:cNvSpPr/>
      </xdr:nvSpPr>
      <xdr:spPr>
        <a:xfrm>
          <a:off x="458152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57</xdr:row>
      <xdr:rowOff>171450</xdr:rowOff>
    </xdr:from>
    <xdr:ext cx="600075" cy="257175"/>
    <xdr:sp>
      <xdr:nvSpPr>
        <xdr:cNvPr id="138" name="総務費該当値テキスト"/>
        <xdr:cNvSpPr txBox="1"/>
      </xdr:nvSpPr>
      <xdr:spPr>
        <a:xfrm>
          <a:off x="4686300" y="99441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110,546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69767</xdr:rowOff>
    </xdr:from>
    <xdr:to>
      <xdr:col>20</xdr:col>
      <xdr:colOff>38100</xdr:colOff>
      <xdr:row>58</xdr:row>
      <xdr:rowOff>171367</xdr:rowOff>
    </xdr:to>
    <xdr:sp fLocksText="0">
      <xdr:nvSpPr>
        <xdr:cNvPr id="139" name="楕円 138"/>
        <xdr:cNvSpPr/>
      </xdr:nvSpPr>
      <xdr:spPr>
        <a:xfrm>
          <a:off x="3743325" y="10010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58</xdr:row>
      <xdr:rowOff>161925</xdr:rowOff>
    </xdr:from>
    <xdr:ext cx="600075" cy="257175"/>
    <xdr:sp>
      <xdr:nvSpPr>
        <xdr:cNvPr id="140" name="テキスト ボックス 139"/>
        <xdr:cNvSpPr txBox="1"/>
      </xdr:nvSpPr>
      <xdr:spPr>
        <a:xfrm>
          <a:off x="3495675" y="101060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125,109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20411</xdr:rowOff>
    </xdr:from>
    <xdr:to>
      <xdr:col>15</xdr:col>
      <xdr:colOff>101600</xdr:colOff>
      <xdr:row>58</xdr:row>
      <xdr:rowOff>122011</xdr:rowOff>
    </xdr:to>
    <xdr:sp fLocksText="0">
      <xdr:nvSpPr>
        <xdr:cNvPr id="141" name="楕円 140"/>
        <xdr:cNvSpPr/>
      </xdr:nvSpPr>
      <xdr:spPr>
        <a:xfrm>
          <a:off x="2857500" y="9963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58</xdr:row>
      <xdr:rowOff>114300</xdr:rowOff>
    </xdr:from>
    <xdr:ext cx="600075" cy="257175"/>
    <xdr:sp>
      <xdr:nvSpPr>
        <xdr:cNvPr id="142" name="テキスト ボックス 141"/>
        <xdr:cNvSpPr txBox="1"/>
      </xdr:nvSpPr>
      <xdr:spPr>
        <a:xfrm>
          <a:off x="2600325" y="100584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189,880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106314</xdr:rowOff>
    </xdr:from>
    <xdr:to>
      <xdr:col>10</xdr:col>
      <xdr:colOff>165100</xdr:colOff>
      <xdr:row>59</xdr:row>
      <xdr:rowOff>36464</xdr:rowOff>
    </xdr:to>
    <xdr:sp fLocksText="0">
      <xdr:nvSpPr>
        <xdr:cNvPr id="143" name="楕円 142"/>
        <xdr:cNvSpPr/>
      </xdr:nvSpPr>
      <xdr:spPr>
        <a:xfrm>
          <a:off x="1971675" y="10048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59</xdr:row>
      <xdr:rowOff>28575</xdr:rowOff>
    </xdr:from>
    <xdr:ext cx="533400" cy="257175"/>
    <xdr:sp>
      <xdr:nvSpPr>
        <xdr:cNvPr id="144" name="テキスト ボックス 143"/>
        <xdr:cNvSpPr txBox="1"/>
      </xdr:nvSpPr>
      <xdr:spPr>
        <a:xfrm>
          <a:off x="1743075" y="10144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77,146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112327</xdr:rowOff>
    </xdr:from>
    <xdr:to>
      <xdr:col>6</xdr:col>
      <xdr:colOff>38100</xdr:colOff>
      <xdr:row>59</xdr:row>
      <xdr:rowOff>42477</xdr:rowOff>
    </xdr:to>
    <xdr:sp fLocksText="0">
      <xdr:nvSpPr>
        <xdr:cNvPr id="145" name="楕円 144"/>
        <xdr:cNvSpPr/>
      </xdr:nvSpPr>
      <xdr:spPr>
        <a:xfrm>
          <a:off x="1076325" y="10058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59</xdr:row>
      <xdr:rowOff>38100</xdr:rowOff>
    </xdr:from>
    <xdr:ext cx="533400" cy="257175"/>
    <xdr:sp>
      <xdr:nvSpPr>
        <xdr:cNvPr id="146" name="テキスト ボックス 145"/>
        <xdr:cNvSpPr txBox="1"/>
      </xdr:nvSpPr>
      <xdr:spPr>
        <a:xfrm>
          <a:off x="857250" y="10153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69,256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fLocksText="0">
      <xdr:nvSpPr>
        <xdr:cNvPr id="147" name="正方形/長方形 146"/>
        <xdr:cNvSpPr/>
      </xdr:nvSpPr>
      <xdr:spPr>
        <a:xfrm>
          <a:off x="762000"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fLocksText="0">
      <xdr:nvSpPr>
        <xdr:cNvPr id="148" name="正方形/長方形 147"/>
        <xdr:cNvSpPr/>
      </xdr:nvSpPr>
      <xdr:spPr>
        <a:xfrm>
          <a:off x="885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fLocksText="0">
      <xdr:nvSpPr>
        <xdr:cNvPr id="149" name="正方形/長方形 148"/>
        <xdr:cNvSpPr/>
      </xdr:nvSpPr>
      <xdr:spPr>
        <a:xfrm>
          <a:off x="885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fLocksText="0">
      <xdr:nvSpPr>
        <xdr:cNvPr id="150" name="正方形/長方形 149"/>
        <xdr:cNvSpPr/>
      </xdr:nvSpPr>
      <xdr:spPr>
        <a:xfrm>
          <a:off x="1905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fLocksText="0">
      <xdr:nvSpPr>
        <xdr:cNvPr id="151" name="正方形/長方形 150"/>
        <xdr:cNvSpPr/>
      </xdr:nvSpPr>
      <xdr:spPr>
        <a:xfrm>
          <a:off x="1905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196,866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fLocksText="0">
      <xdr:nvSpPr>
        <xdr:cNvPr id="152" name="正方形/長方形 151"/>
        <xdr:cNvSpPr/>
      </xdr:nvSpPr>
      <xdr:spPr>
        <a:xfrm>
          <a:off x="3048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fLocksText="0">
      <xdr:nvSpPr>
        <xdr:cNvPr id="153" name="正方形/長方形 152"/>
        <xdr:cNvSpPr/>
      </xdr:nvSpPr>
      <xdr:spPr>
        <a:xfrm>
          <a:off x="3048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164,221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fLocksText="0">
      <xdr:nvSpPr>
        <xdr:cNvPr id="154" name="正方形/長方形 153"/>
        <xdr:cNvSpPr/>
      </xdr:nvSpPr>
      <xdr:spPr>
        <a:xfrm>
          <a:off x="762000"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67</xdr:row>
      <xdr:rowOff>9525</xdr:rowOff>
    </xdr:from>
    <xdr:ext cx="352425" cy="228600"/>
    <xdr:sp>
      <xdr:nvSpPr>
        <xdr:cNvPr id="155" name="テキスト ボックス 154"/>
        <xdr:cNvSpPr txBox="1"/>
      </xdr:nvSpPr>
      <xdr:spPr>
        <a:xfrm>
          <a:off x="723900"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xdr:nvCxnSpPr>
        <xdr:cNvPr id="156" name="直線コネクタ 155"/>
        <xdr:cNvCxnSpPr/>
      </xdr:nvCxnSpPr>
      <xdr:spPr>
        <a:xfrm>
          <a:off x="762000"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80</xdr:row>
      <xdr:rowOff>114300</xdr:rowOff>
    </xdr:from>
    <xdr:ext cx="533400" cy="257175"/>
    <xdr:sp>
      <xdr:nvSpPr>
        <xdr:cNvPr id="157" name="テキスト ボックス 156"/>
        <xdr:cNvSpPr txBox="1"/>
      </xdr:nvSpPr>
      <xdr:spPr>
        <a:xfrm>
          <a:off x="228600" y="13830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xdr:nvCxnSpPr>
        <xdr:cNvPr id="158" name="直線コネクタ 157"/>
        <xdr:cNvCxnSpPr/>
      </xdr:nvCxnSpPr>
      <xdr:spPr>
        <a:xfrm>
          <a:off x="762000" y="13639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78</xdr:row>
      <xdr:rowOff>123825</xdr:rowOff>
    </xdr:from>
    <xdr:ext cx="600075" cy="257175"/>
    <xdr:sp>
      <xdr:nvSpPr>
        <xdr:cNvPr id="159" name="テキスト ボックス 158"/>
        <xdr:cNvSpPr txBox="1"/>
      </xdr:nvSpPr>
      <xdr:spPr>
        <a:xfrm>
          <a:off x="161925" y="134969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xdr:nvCxnSpPr>
        <xdr:cNvPr id="160" name="直線コネクタ 159"/>
        <xdr:cNvCxnSpPr/>
      </xdr:nvCxnSpPr>
      <xdr:spPr>
        <a:xfrm>
          <a:off x="762000" y="13315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76</xdr:row>
      <xdr:rowOff>142875</xdr:rowOff>
    </xdr:from>
    <xdr:ext cx="600075" cy="257175"/>
    <xdr:sp>
      <xdr:nvSpPr>
        <xdr:cNvPr id="161" name="テキスト ボックス 160"/>
        <xdr:cNvSpPr txBox="1"/>
      </xdr:nvSpPr>
      <xdr:spPr>
        <a:xfrm>
          <a:off x="161925" y="131730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xdr:nvCxnSpPr>
        <xdr:cNvPr id="162" name="直線コネクタ 161"/>
        <xdr:cNvCxnSpPr/>
      </xdr:nvCxnSpPr>
      <xdr:spPr>
        <a:xfrm>
          <a:off x="762000" y="12992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74</xdr:row>
      <xdr:rowOff>161925</xdr:rowOff>
    </xdr:from>
    <xdr:ext cx="600075" cy="257175"/>
    <xdr:sp>
      <xdr:nvSpPr>
        <xdr:cNvPr id="163" name="テキスト ボックス 162"/>
        <xdr:cNvSpPr txBox="1"/>
      </xdr:nvSpPr>
      <xdr:spPr>
        <a:xfrm>
          <a:off x="161925" y="128492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xdr:nvCxnSpPr>
        <xdr:cNvPr id="164" name="直線コネクタ 163"/>
        <xdr:cNvCxnSpPr/>
      </xdr:nvCxnSpPr>
      <xdr:spPr>
        <a:xfrm>
          <a:off x="762000" y="12668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73</xdr:row>
      <xdr:rowOff>9525</xdr:rowOff>
    </xdr:from>
    <xdr:ext cx="600075" cy="257175"/>
    <xdr:sp>
      <xdr:nvSpPr>
        <xdr:cNvPr id="165" name="テキスト ボックス 164"/>
        <xdr:cNvSpPr txBox="1"/>
      </xdr:nvSpPr>
      <xdr:spPr>
        <a:xfrm>
          <a:off x="161925" y="125253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xdr:nvCxnSpPr>
        <xdr:cNvPr id="166" name="直線コネクタ 165"/>
        <xdr:cNvCxnSpPr/>
      </xdr:nvCxnSpPr>
      <xdr:spPr>
        <a:xfrm>
          <a:off x="762000" y="12334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71</xdr:row>
      <xdr:rowOff>19050</xdr:rowOff>
    </xdr:from>
    <xdr:ext cx="600075" cy="257175"/>
    <xdr:sp>
      <xdr:nvSpPr>
        <xdr:cNvPr id="167" name="テキスト ボックス 166"/>
        <xdr:cNvSpPr txBox="1"/>
      </xdr:nvSpPr>
      <xdr:spPr>
        <a:xfrm>
          <a:off x="161925" y="121920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xdr:nvCxnSpPr>
        <xdr:cNvPr id="168" name="直線コネクタ 167"/>
        <xdr:cNvCxnSpPr/>
      </xdr:nvCxnSpPr>
      <xdr:spPr>
        <a:xfrm>
          <a:off x="762000" y="12011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69</xdr:row>
      <xdr:rowOff>38100</xdr:rowOff>
    </xdr:from>
    <xdr:ext cx="600075" cy="257175"/>
    <xdr:sp>
      <xdr:nvSpPr>
        <xdr:cNvPr id="169" name="テキスト ボックス 168"/>
        <xdr:cNvSpPr txBox="1"/>
      </xdr:nvSpPr>
      <xdr:spPr>
        <a:xfrm>
          <a:off x="161925" y="118681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xdr:nvCxnSpPr>
        <xdr:cNvPr id="170" name="直線コネクタ 169"/>
        <xdr:cNvCxnSpPr/>
      </xdr:nvCxnSpPr>
      <xdr:spPr>
        <a:xfrm>
          <a:off x="762000"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xdr:nvSpPr>
        <xdr:cNvPr id="171" name="テキスト ボックス 170"/>
        <xdr:cNvSpPr txBox="1"/>
      </xdr:nvSpPr>
      <xdr:spPr>
        <a:xfrm>
          <a:off x="161925" y="1154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fLocksText="0">
      <xdr:nvSpPr>
        <xdr:cNvPr id="172" name="民生費グラフ枠"/>
        <xdr:cNvSpPr/>
      </xdr:nvSpPr>
      <xdr:spPr>
        <a:xfrm>
          <a:off x="762000"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xdr:nvCxnSpPr>
        <xdr:cNvPr id="173" name="直線コネクタ 172"/>
        <xdr:cNvCxnSpPr/>
      </xdr:nvCxnSpPr>
      <xdr:spPr>
        <a:xfrm flipV="1">
          <a:off x="4629150" y="12239625"/>
          <a:ext cx="0" cy="12477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114300</xdr:rowOff>
    </xdr:from>
    <xdr:ext cx="600075" cy="257175"/>
    <xdr:sp>
      <xdr:nvSpPr>
        <xdr:cNvPr id="174" name="民生費最小値テキスト"/>
        <xdr:cNvSpPr txBox="1"/>
      </xdr:nvSpPr>
      <xdr:spPr>
        <a:xfrm>
          <a:off x="4686300" y="134874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124,317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xdr:nvCxnSpPr>
        <xdr:cNvPr id="175" name="直線コネクタ 174"/>
        <xdr:cNvCxnSpPr/>
      </xdr:nvCxnSpPr>
      <xdr:spPr>
        <a:xfrm>
          <a:off x="4543425" y="134874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9525</xdr:rowOff>
    </xdr:from>
    <xdr:ext cx="600075" cy="257175"/>
    <xdr:sp>
      <xdr:nvSpPr>
        <xdr:cNvPr id="176" name="民生費最大値テキスト"/>
        <xdr:cNvSpPr txBox="1"/>
      </xdr:nvSpPr>
      <xdr:spPr>
        <a:xfrm>
          <a:off x="4686300" y="120110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315,208</a:t>
          </a:r>
          <a:endParaRPr altLang="en-US" lang="ja-JP"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xdr:nvCxnSpPr>
        <xdr:cNvPr id="177" name="直線コネクタ 176"/>
        <xdr:cNvCxnSpPr/>
      </xdr:nvCxnSpPr>
      <xdr:spPr>
        <a:xfrm>
          <a:off x="4543425" y="12239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170698</xdr:rowOff>
    </xdr:from>
    <xdr:to>
      <xdr:col>24</xdr:col>
      <xdr:colOff>63500</xdr:colOff>
      <xdr:row>77</xdr:row>
      <xdr:rowOff>65143</xdr:rowOff>
    </xdr:to>
    <xdr:cxnSp>
      <xdr:nvCxnSpPr>
        <xdr:cNvPr id="178" name="直線コネクタ 177"/>
        <xdr:cNvCxnSpPr/>
      </xdr:nvCxnSpPr>
      <xdr:spPr>
        <a:xfrm>
          <a:off x="3800475" y="13201650"/>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142875</xdr:rowOff>
    </xdr:from>
    <xdr:ext cx="600075" cy="257175"/>
    <xdr:sp>
      <xdr:nvSpPr>
        <xdr:cNvPr id="179" name="民生費平均値テキスト"/>
        <xdr:cNvSpPr txBox="1"/>
      </xdr:nvSpPr>
      <xdr:spPr>
        <a:xfrm>
          <a:off x="4686300" y="12830175"/>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194,460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fLocksText="0">
      <xdr:nvSpPr>
        <xdr:cNvPr id="180" name="フローチャート: 判断 179"/>
        <xdr:cNvSpPr/>
      </xdr:nvSpPr>
      <xdr:spPr>
        <a:xfrm>
          <a:off x="4581525" y="12973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76</xdr:row>
      <xdr:rowOff>170698</xdr:rowOff>
    </xdr:from>
    <xdr:to>
      <xdr:col>19</xdr:col>
      <xdr:colOff>177800</xdr:colOff>
      <xdr:row>77</xdr:row>
      <xdr:rowOff>165153</xdr:rowOff>
    </xdr:to>
    <xdr:cxnSp>
      <xdr:nvCxnSpPr>
        <xdr:cNvPr id="181" name="直線コネクタ 180"/>
        <xdr:cNvCxnSpPr/>
      </xdr:nvCxnSpPr>
      <xdr:spPr>
        <a:xfrm flipV="1">
          <a:off x="2905125" y="13201650"/>
          <a:ext cx="885825" cy="1619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fLocksText="0">
      <xdr:nvSpPr>
        <xdr:cNvPr id="182" name="フローチャート: 判断 181"/>
        <xdr:cNvSpPr/>
      </xdr:nvSpPr>
      <xdr:spPr>
        <a:xfrm>
          <a:off x="3743325" y="12915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74</xdr:row>
      <xdr:rowOff>9525</xdr:rowOff>
    </xdr:from>
    <xdr:ext cx="600075" cy="257175"/>
    <xdr:sp>
      <xdr:nvSpPr>
        <xdr:cNvPr id="183" name="テキスト ボックス 182"/>
        <xdr:cNvSpPr txBox="1"/>
      </xdr:nvSpPr>
      <xdr:spPr>
        <a:xfrm>
          <a:off x="3495675" y="126968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203,167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165153</xdr:rowOff>
    </xdr:from>
    <xdr:to>
      <xdr:col>15</xdr:col>
      <xdr:colOff>50800</xdr:colOff>
      <xdr:row>78</xdr:row>
      <xdr:rowOff>5479</xdr:rowOff>
    </xdr:to>
    <xdr:cxnSp>
      <xdr:nvCxnSpPr>
        <xdr:cNvPr id="184" name="直線コネクタ 183"/>
        <xdr:cNvCxnSpPr/>
      </xdr:nvCxnSpPr>
      <xdr:spPr>
        <a:xfrm flipV="1">
          <a:off x="2019300" y="133635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fLocksText="0">
      <xdr:nvSpPr>
        <xdr:cNvPr id="185" name="フローチャート: 判断 184"/>
        <xdr:cNvSpPr/>
      </xdr:nvSpPr>
      <xdr:spPr>
        <a:xfrm>
          <a:off x="2857500" y="13106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75</xdr:row>
      <xdr:rowOff>28575</xdr:rowOff>
    </xdr:from>
    <xdr:ext cx="600075" cy="257175"/>
    <xdr:sp>
      <xdr:nvSpPr>
        <xdr:cNvPr id="186" name="テキスト ボックス 185"/>
        <xdr:cNvSpPr txBox="1"/>
      </xdr:nvSpPr>
      <xdr:spPr>
        <a:xfrm>
          <a:off x="2600325" y="128873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173,847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170751</xdr:rowOff>
    </xdr:from>
    <xdr:to>
      <xdr:col>10</xdr:col>
      <xdr:colOff>114300</xdr:colOff>
      <xdr:row>78</xdr:row>
      <xdr:rowOff>5479</xdr:rowOff>
    </xdr:to>
    <xdr:cxnSp>
      <xdr:nvCxnSpPr>
        <xdr:cNvPr id="187" name="直線コネクタ 186"/>
        <xdr:cNvCxnSpPr/>
      </xdr:nvCxnSpPr>
      <xdr:spPr>
        <a:xfrm>
          <a:off x="1133475" y="133731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fLocksText="0">
      <xdr:nvSpPr>
        <xdr:cNvPr id="188" name="フローチャート: 判断 187"/>
        <xdr:cNvSpPr/>
      </xdr:nvSpPr>
      <xdr:spPr>
        <a:xfrm>
          <a:off x="1971675" y="13134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0</xdr:colOff>
      <xdr:row>75</xdr:row>
      <xdr:rowOff>47625</xdr:rowOff>
    </xdr:from>
    <xdr:ext cx="600075" cy="257175"/>
    <xdr:sp>
      <xdr:nvSpPr>
        <xdr:cNvPr id="189" name="テキスト ボックス 188"/>
        <xdr:cNvSpPr txBox="1"/>
      </xdr:nvSpPr>
      <xdr:spPr>
        <a:xfrm>
          <a:off x="1714500" y="129063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170,327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fLocksText="0">
      <xdr:nvSpPr>
        <xdr:cNvPr id="190" name="フローチャート: 判断 189"/>
        <xdr:cNvSpPr/>
      </xdr:nvSpPr>
      <xdr:spPr>
        <a:xfrm>
          <a:off x="1076325" y="13163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66675</xdr:colOff>
      <xdr:row>75</xdr:row>
      <xdr:rowOff>76200</xdr:rowOff>
    </xdr:from>
    <xdr:ext cx="600075" cy="257175"/>
    <xdr:sp>
      <xdr:nvSpPr>
        <xdr:cNvPr id="191" name="テキスト ボックス 190"/>
        <xdr:cNvSpPr txBox="1"/>
      </xdr:nvSpPr>
      <xdr:spPr>
        <a:xfrm>
          <a:off x="828675" y="129349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166,186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xdr:nvSpPr>
        <xdr:cNvPr id="192" name="テキスト ボックス 191"/>
        <xdr:cNvSpPr txBox="1"/>
      </xdr:nvSpPr>
      <xdr:spPr>
        <a:xfrm>
          <a:off x="44386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xdr:nvSpPr>
        <xdr:cNvPr id="193" name="テキスト ボックス 192"/>
        <xdr:cNvSpPr txBox="1"/>
      </xdr:nvSpPr>
      <xdr:spPr>
        <a:xfrm>
          <a:off x="3600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xdr:nvSpPr>
        <xdr:cNvPr id="194" name="テキスト ボックス 193"/>
        <xdr:cNvSpPr txBox="1"/>
      </xdr:nvSpPr>
      <xdr:spPr>
        <a:xfrm>
          <a:off x="2714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xdr:nvSpPr>
        <xdr:cNvPr id="195" name="テキスト ボックス 194"/>
        <xdr:cNvSpPr txBox="1"/>
      </xdr:nvSpPr>
      <xdr:spPr>
        <a:xfrm>
          <a:off x="1828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xdr:nvSpPr>
        <xdr:cNvPr id="196" name="テキスト ボックス 195"/>
        <xdr:cNvSpPr txBox="1"/>
      </xdr:nvSpPr>
      <xdr:spPr>
        <a:xfrm>
          <a:off x="933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14343</xdr:rowOff>
    </xdr:from>
    <xdr:to>
      <xdr:col>24</xdr:col>
      <xdr:colOff>114300</xdr:colOff>
      <xdr:row>77</xdr:row>
      <xdr:rowOff>115943</xdr:rowOff>
    </xdr:to>
    <xdr:sp fLocksText="0">
      <xdr:nvSpPr>
        <xdr:cNvPr id="197" name="楕円 196"/>
        <xdr:cNvSpPr/>
      </xdr:nvSpPr>
      <xdr:spPr>
        <a:xfrm>
          <a:off x="4581525" y="13220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76</xdr:row>
      <xdr:rowOff>161925</xdr:rowOff>
    </xdr:from>
    <xdr:ext cx="600075" cy="257175"/>
    <xdr:sp>
      <xdr:nvSpPr>
        <xdr:cNvPr id="198" name="民生費該当値テキスト"/>
        <xdr:cNvSpPr txBox="1"/>
      </xdr:nvSpPr>
      <xdr:spPr>
        <a:xfrm>
          <a:off x="4686300" y="131921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157,665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119898</xdr:rowOff>
    </xdr:from>
    <xdr:to>
      <xdr:col>20</xdr:col>
      <xdr:colOff>38100</xdr:colOff>
      <xdr:row>77</xdr:row>
      <xdr:rowOff>50048</xdr:rowOff>
    </xdr:to>
    <xdr:sp fLocksText="0">
      <xdr:nvSpPr>
        <xdr:cNvPr id="199" name="楕円 198"/>
        <xdr:cNvSpPr/>
      </xdr:nvSpPr>
      <xdr:spPr>
        <a:xfrm>
          <a:off x="3743325" y="1315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66675</xdr:colOff>
      <xdr:row>77</xdr:row>
      <xdr:rowOff>38100</xdr:rowOff>
    </xdr:from>
    <xdr:ext cx="600075" cy="257175"/>
    <xdr:sp>
      <xdr:nvSpPr>
        <xdr:cNvPr id="200" name="テキスト ボックス 199"/>
        <xdr:cNvSpPr txBox="1"/>
      </xdr:nvSpPr>
      <xdr:spPr>
        <a:xfrm>
          <a:off x="3495675" y="132397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167,754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114353</xdr:rowOff>
    </xdr:from>
    <xdr:to>
      <xdr:col>15</xdr:col>
      <xdr:colOff>101600</xdr:colOff>
      <xdr:row>78</xdr:row>
      <xdr:rowOff>44503</xdr:rowOff>
    </xdr:to>
    <xdr:sp fLocksText="0">
      <xdr:nvSpPr>
        <xdr:cNvPr id="201" name="楕円 200"/>
        <xdr:cNvSpPr/>
      </xdr:nvSpPr>
      <xdr:spPr>
        <a:xfrm>
          <a:off x="2857500" y="13315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123825</xdr:colOff>
      <xdr:row>78</xdr:row>
      <xdr:rowOff>38100</xdr:rowOff>
    </xdr:from>
    <xdr:ext cx="600075" cy="257175"/>
    <xdr:sp>
      <xdr:nvSpPr>
        <xdr:cNvPr id="202" name="テキスト ボックス 201"/>
        <xdr:cNvSpPr txBox="1"/>
      </xdr:nvSpPr>
      <xdr:spPr>
        <a:xfrm>
          <a:off x="2600325" y="134112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142,353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126129</xdr:rowOff>
    </xdr:from>
    <xdr:to>
      <xdr:col>10</xdr:col>
      <xdr:colOff>165100</xdr:colOff>
      <xdr:row>78</xdr:row>
      <xdr:rowOff>56279</xdr:rowOff>
    </xdr:to>
    <xdr:sp fLocksText="0">
      <xdr:nvSpPr>
        <xdr:cNvPr id="203" name="楕円 202"/>
        <xdr:cNvSpPr/>
      </xdr:nvSpPr>
      <xdr:spPr>
        <a:xfrm>
          <a:off x="1971675" y="13325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0</xdr:colOff>
      <xdr:row>78</xdr:row>
      <xdr:rowOff>47625</xdr:rowOff>
    </xdr:from>
    <xdr:ext cx="600075" cy="257175"/>
    <xdr:sp>
      <xdr:nvSpPr>
        <xdr:cNvPr id="204" name="テキスト ボックス 203"/>
        <xdr:cNvSpPr txBox="1"/>
      </xdr:nvSpPr>
      <xdr:spPr>
        <a:xfrm>
          <a:off x="1714500" y="1342072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140,550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119951</xdr:rowOff>
    </xdr:from>
    <xdr:to>
      <xdr:col>6</xdr:col>
      <xdr:colOff>38100</xdr:colOff>
      <xdr:row>78</xdr:row>
      <xdr:rowOff>50101</xdr:rowOff>
    </xdr:to>
    <xdr:sp fLocksText="0">
      <xdr:nvSpPr>
        <xdr:cNvPr id="205" name="楕円 204"/>
        <xdr:cNvSpPr/>
      </xdr:nvSpPr>
      <xdr:spPr>
        <a:xfrm>
          <a:off x="1076325" y="13325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66675</xdr:colOff>
      <xdr:row>78</xdr:row>
      <xdr:rowOff>38100</xdr:rowOff>
    </xdr:from>
    <xdr:ext cx="600075" cy="257175"/>
    <xdr:sp>
      <xdr:nvSpPr>
        <xdr:cNvPr id="206" name="テキスト ボックス 205"/>
        <xdr:cNvSpPr txBox="1"/>
      </xdr:nvSpPr>
      <xdr:spPr>
        <a:xfrm>
          <a:off x="828675" y="134112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141,496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fLocksText="0">
      <xdr:nvSpPr>
        <xdr:cNvPr id="207" name="正方形/長方形 206"/>
        <xdr:cNvSpPr/>
      </xdr:nvSpPr>
      <xdr:spPr>
        <a:xfrm>
          <a:off x="762000"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fLocksText="0">
      <xdr:nvSpPr>
        <xdr:cNvPr id="208" name="正方形/長方形 207"/>
        <xdr:cNvSpPr/>
      </xdr:nvSpPr>
      <xdr:spPr>
        <a:xfrm>
          <a:off x="885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fLocksText="0">
      <xdr:nvSpPr>
        <xdr:cNvPr id="209" name="正方形/長方形 208"/>
        <xdr:cNvSpPr/>
      </xdr:nvSpPr>
      <xdr:spPr>
        <a:xfrm>
          <a:off x="885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fLocksText="0">
      <xdr:nvSpPr>
        <xdr:cNvPr id="210" name="正方形/長方形 209"/>
        <xdr:cNvSpPr/>
      </xdr:nvSpPr>
      <xdr:spPr>
        <a:xfrm>
          <a:off x="1905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fLocksText="0">
      <xdr:nvSpPr>
        <xdr:cNvPr id="211" name="正方形/長方形 210"/>
        <xdr:cNvSpPr/>
      </xdr:nvSpPr>
      <xdr:spPr>
        <a:xfrm>
          <a:off x="1905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51,050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fLocksText="0">
      <xdr:nvSpPr>
        <xdr:cNvPr id="212" name="正方形/長方形 211"/>
        <xdr:cNvSpPr/>
      </xdr:nvSpPr>
      <xdr:spPr>
        <a:xfrm>
          <a:off x="3048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fLocksText="0">
      <xdr:nvSpPr>
        <xdr:cNvPr id="213" name="正方形/長方形 212"/>
        <xdr:cNvSpPr/>
      </xdr:nvSpPr>
      <xdr:spPr>
        <a:xfrm>
          <a:off x="3048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44,055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fLocksText="0">
      <xdr:nvSpPr>
        <xdr:cNvPr id="214" name="正方形/長方形 213"/>
        <xdr:cNvSpPr/>
      </xdr:nvSpPr>
      <xdr:spPr>
        <a:xfrm>
          <a:off x="762000"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xdr:col>
      <xdr:colOff>152400</xdr:colOff>
      <xdr:row>87</xdr:row>
      <xdr:rowOff>9525</xdr:rowOff>
    </xdr:from>
    <xdr:ext cx="352425" cy="228600"/>
    <xdr:sp>
      <xdr:nvSpPr>
        <xdr:cNvPr id="215" name="テキスト ボックス 214"/>
        <xdr:cNvSpPr txBox="1"/>
      </xdr:nvSpPr>
      <xdr:spPr>
        <a:xfrm>
          <a:off x="723900"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xdr:nvCxnSpPr>
        <xdr:cNvPr id="216" name="直線コネクタ 215"/>
        <xdr:cNvCxnSpPr/>
      </xdr:nvCxnSpPr>
      <xdr:spPr>
        <a:xfrm>
          <a:off x="762000"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xdr:nvCxnSpPr>
        <xdr:cNvPr id="217" name="直線コネクタ 216"/>
        <xdr:cNvCxnSpPr/>
      </xdr:nvCxnSpPr>
      <xdr:spPr>
        <a:xfrm>
          <a:off x="762000"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98</xdr:row>
      <xdr:rowOff>76200</xdr:rowOff>
    </xdr:from>
    <xdr:ext cx="247650" cy="257175"/>
    <xdr:sp>
      <xdr:nvSpPr>
        <xdr:cNvPr id="218" name="テキスト ボックス 217"/>
        <xdr:cNvSpPr txBox="1"/>
      </xdr:nvSpPr>
      <xdr:spPr>
        <a:xfrm>
          <a:off x="504825" y="16878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xdr:nvCxnSpPr>
        <xdr:cNvPr id="219" name="直線コネクタ 218"/>
        <xdr:cNvCxnSpPr/>
      </xdr:nvCxnSpPr>
      <xdr:spPr>
        <a:xfrm>
          <a:off x="762000"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96</xdr:row>
      <xdr:rowOff>38100</xdr:rowOff>
    </xdr:from>
    <xdr:ext cx="600075" cy="257175"/>
    <xdr:sp>
      <xdr:nvSpPr>
        <xdr:cNvPr id="220" name="テキスト ボックス 219"/>
        <xdr:cNvSpPr txBox="1"/>
      </xdr:nvSpPr>
      <xdr:spPr>
        <a:xfrm>
          <a:off x="161925" y="1649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xdr:nvCxnSpPr>
        <xdr:cNvPr id="221" name="直線コネクタ 220"/>
        <xdr:cNvCxnSpPr/>
      </xdr:nvCxnSpPr>
      <xdr:spPr>
        <a:xfrm>
          <a:off x="762000"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93</xdr:row>
      <xdr:rowOff>171450</xdr:rowOff>
    </xdr:from>
    <xdr:ext cx="600075" cy="257175"/>
    <xdr:sp>
      <xdr:nvSpPr>
        <xdr:cNvPr id="222" name="テキスト ボックス 221"/>
        <xdr:cNvSpPr txBox="1"/>
      </xdr:nvSpPr>
      <xdr:spPr>
        <a:xfrm>
          <a:off x="161925" y="1611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xdr:nvCxnSpPr>
        <xdr:cNvPr id="223" name="直線コネクタ 222"/>
        <xdr:cNvCxnSpPr/>
      </xdr:nvCxnSpPr>
      <xdr:spPr>
        <a:xfrm>
          <a:off x="762000"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133350</xdr:rowOff>
    </xdr:from>
    <xdr:ext cx="600075" cy="257175"/>
    <xdr:sp>
      <xdr:nvSpPr>
        <xdr:cNvPr id="224" name="テキスト ボックス 223"/>
        <xdr:cNvSpPr txBox="1"/>
      </xdr:nvSpPr>
      <xdr:spPr>
        <a:xfrm>
          <a:off x="161925" y="1573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900,000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xdr:nvCxnSpPr>
        <xdr:cNvPr id="225" name="直線コネクタ 224"/>
        <xdr:cNvCxnSpPr/>
      </xdr:nvCxnSpPr>
      <xdr:spPr>
        <a:xfrm>
          <a:off x="762000"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95250</xdr:rowOff>
    </xdr:from>
    <xdr:ext cx="685800" cy="257175"/>
    <xdr:sp>
      <xdr:nvSpPr>
        <xdr:cNvPr id="226" name="テキスト ボックス 225"/>
        <xdr:cNvSpPr txBox="1"/>
      </xdr:nvSpPr>
      <xdr:spPr>
        <a:xfrm>
          <a:off x="76200" y="15354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xdr:nvCxnSpPr>
        <xdr:cNvPr id="227" name="直線コネクタ 226"/>
        <xdr:cNvCxnSpPr/>
      </xdr:nvCxnSpPr>
      <xdr:spPr>
        <a:xfrm>
          <a:off x="762000"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57150</xdr:rowOff>
    </xdr:from>
    <xdr:ext cx="685800" cy="257175"/>
    <xdr:sp>
      <xdr:nvSpPr>
        <xdr:cNvPr id="228" name="テキスト ボックス 227"/>
        <xdr:cNvSpPr txBox="1"/>
      </xdr:nvSpPr>
      <xdr:spPr>
        <a:xfrm>
          <a:off x="76200" y="149733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fLocksText="0">
      <xdr:nvSpPr>
        <xdr:cNvPr id="229" name="衛生費グラフ枠"/>
        <xdr:cNvSpPr/>
      </xdr:nvSpPr>
      <xdr:spPr>
        <a:xfrm>
          <a:off x="762000"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xdr:nvCxnSpPr>
        <xdr:cNvPr id="230" name="直線コネクタ 229"/>
        <xdr:cNvCxnSpPr/>
      </xdr:nvCxnSpPr>
      <xdr:spPr>
        <a:xfrm flipV="1">
          <a:off x="4629150" y="15649575"/>
          <a:ext cx="0" cy="13239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xdr:rowOff>
    </xdr:from>
    <xdr:ext cx="533400" cy="257175"/>
    <xdr:sp>
      <xdr:nvSpPr>
        <xdr:cNvPr id="231" name="衛生費最小値テキスト"/>
        <xdr:cNvSpPr txBox="1"/>
      </xdr:nvSpPr>
      <xdr:spPr>
        <a:xfrm>
          <a:off x="4686300" y="169830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32,223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xdr:nvCxnSpPr>
        <xdr:cNvPr id="232" name="直線コネクタ 231"/>
        <xdr:cNvCxnSpPr/>
      </xdr:nvCxnSpPr>
      <xdr:spPr>
        <a:xfrm>
          <a:off x="4543425" y="16973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171450</xdr:rowOff>
    </xdr:from>
    <xdr:ext cx="685800" cy="257175"/>
    <xdr:sp>
      <xdr:nvSpPr>
        <xdr:cNvPr id="233" name="衛生費最大値テキスト"/>
        <xdr:cNvSpPr txBox="1"/>
      </xdr:nvSpPr>
      <xdr:spPr>
        <a:xfrm>
          <a:off x="4686300" y="15430500"/>
          <a:ext cx="6858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1,074,841</a:t>
          </a:r>
          <a:endParaRPr altLang="en-US" lang="ja-JP"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xdr:nvCxnSpPr>
        <xdr:cNvPr id="234" name="直線コネクタ 233"/>
        <xdr:cNvCxnSpPr/>
      </xdr:nvCxnSpPr>
      <xdr:spPr>
        <a:xfrm>
          <a:off x="4543425" y="15649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165874</xdr:rowOff>
    </xdr:from>
    <xdr:to>
      <xdr:col>24</xdr:col>
      <xdr:colOff>63500</xdr:colOff>
      <xdr:row>99</xdr:row>
      <xdr:rowOff>3527</xdr:rowOff>
    </xdr:to>
    <xdr:cxnSp>
      <xdr:nvCxnSpPr>
        <xdr:cNvPr id="235" name="直線コネクタ 234"/>
        <xdr:cNvCxnSpPr/>
      </xdr:nvCxnSpPr>
      <xdr:spPr>
        <a:xfrm>
          <a:off x="3800475" y="1696402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66675</xdr:rowOff>
    </xdr:from>
    <xdr:ext cx="533400" cy="257175"/>
    <xdr:sp>
      <xdr:nvSpPr>
        <xdr:cNvPr id="236" name="衛生費平均値テキスト"/>
        <xdr:cNvSpPr txBox="1"/>
      </xdr:nvSpPr>
      <xdr:spPr>
        <a:xfrm>
          <a:off x="4686300" y="166973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93,766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fLocksText="0">
      <xdr:nvSpPr>
        <xdr:cNvPr id="237" name="フローチャート: 判断 236"/>
        <xdr:cNvSpPr/>
      </xdr:nvSpPr>
      <xdr:spPr>
        <a:xfrm>
          <a:off x="4581525" y="16849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15</xdr:col>
      <xdr:colOff>50800</xdr:colOff>
      <xdr:row>98</xdr:row>
      <xdr:rowOff>138959</xdr:rowOff>
    </xdr:from>
    <xdr:to>
      <xdr:col>19</xdr:col>
      <xdr:colOff>177800</xdr:colOff>
      <xdr:row>98</xdr:row>
      <xdr:rowOff>165874</xdr:rowOff>
    </xdr:to>
    <xdr:cxnSp>
      <xdr:nvCxnSpPr>
        <xdr:cNvPr id="238" name="直線コネクタ 237"/>
        <xdr:cNvCxnSpPr/>
      </xdr:nvCxnSpPr>
      <xdr:spPr>
        <a:xfrm>
          <a:off x="2905125" y="169449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fLocksText="0">
      <xdr:nvSpPr>
        <xdr:cNvPr id="239" name="フローチャート: 判断 238"/>
        <xdr:cNvSpPr/>
      </xdr:nvSpPr>
      <xdr:spPr>
        <a:xfrm>
          <a:off x="3743325" y="16859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95250</xdr:colOff>
      <xdr:row>97</xdr:row>
      <xdr:rowOff>0</xdr:rowOff>
    </xdr:from>
    <xdr:ext cx="533400" cy="257175"/>
    <xdr:sp>
      <xdr:nvSpPr>
        <xdr:cNvPr id="240" name="テキスト ボックス 239"/>
        <xdr:cNvSpPr txBox="1"/>
      </xdr:nvSpPr>
      <xdr:spPr>
        <a:xfrm>
          <a:off x="3524250" y="16630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86,476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138959</xdr:rowOff>
    </xdr:from>
    <xdr:to>
      <xdr:col>15</xdr:col>
      <xdr:colOff>50800</xdr:colOff>
      <xdr:row>98</xdr:row>
      <xdr:rowOff>159710</xdr:rowOff>
    </xdr:to>
    <xdr:cxnSp>
      <xdr:nvCxnSpPr>
        <xdr:cNvPr id="241" name="直線コネクタ 240"/>
        <xdr:cNvCxnSpPr/>
      </xdr:nvCxnSpPr>
      <xdr:spPr>
        <a:xfrm flipV="1">
          <a:off x="2019300" y="169449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fLocksText="0">
      <xdr:nvSpPr>
        <xdr:cNvPr id="242" name="フローチャート: 判断 241"/>
        <xdr:cNvSpPr/>
      </xdr:nvSpPr>
      <xdr:spPr>
        <a:xfrm>
          <a:off x="2857500" y="16868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161925</xdr:colOff>
      <xdr:row>97</xdr:row>
      <xdr:rowOff>9525</xdr:rowOff>
    </xdr:from>
    <xdr:ext cx="533400" cy="257175"/>
    <xdr:sp>
      <xdr:nvSpPr>
        <xdr:cNvPr id="243" name="テキスト ボックス 242"/>
        <xdr:cNvSpPr txBox="1"/>
      </xdr:nvSpPr>
      <xdr:spPr>
        <a:xfrm>
          <a:off x="2638425" y="166401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76,764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159710</xdr:rowOff>
    </xdr:from>
    <xdr:to>
      <xdr:col>10</xdr:col>
      <xdr:colOff>114300</xdr:colOff>
      <xdr:row>99</xdr:row>
      <xdr:rowOff>11292</xdr:rowOff>
    </xdr:to>
    <xdr:cxnSp>
      <xdr:nvCxnSpPr>
        <xdr:cNvPr id="244" name="直線コネクタ 243"/>
        <xdr:cNvCxnSpPr/>
      </xdr:nvCxnSpPr>
      <xdr:spPr>
        <a:xfrm flipV="1">
          <a:off x="1133475" y="169640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fLocksText="0">
      <xdr:nvSpPr>
        <xdr:cNvPr id="245" name="フローチャート: 判断 244"/>
        <xdr:cNvSpPr/>
      </xdr:nvSpPr>
      <xdr:spPr>
        <a:xfrm>
          <a:off x="1971675" y="16878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97</xdr:row>
      <xdr:rowOff>19050</xdr:rowOff>
    </xdr:from>
    <xdr:ext cx="533400" cy="257175"/>
    <xdr:sp>
      <xdr:nvSpPr>
        <xdr:cNvPr id="246" name="テキスト ボックス 245"/>
        <xdr:cNvSpPr txBox="1"/>
      </xdr:nvSpPr>
      <xdr:spPr>
        <a:xfrm>
          <a:off x="1743075" y="16649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72,188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fLocksText="0">
      <xdr:nvSpPr>
        <xdr:cNvPr id="247" name="フローチャート: 判断 246"/>
        <xdr:cNvSpPr/>
      </xdr:nvSpPr>
      <xdr:spPr>
        <a:xfrm>
          <a:off x="1076325" y="16868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97</xdr:row>
      <xdr:rowOff>9525</xdr:rowOff>
    </xdr:from>
    <xdr:ext cx="533400" cy="257175"/>
    <xdr:sp>
      <xdr:nvSpPr>
        <xdr:cNvPr id="248" name="テキスト ボックス 247"/>
        <xdr:cNvSpPr txBox="1"/>
      </xdr:nvSpPr>
      <xdr:spPr>
        <a:xfrm>
          <a:off x="857250" y="166401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77,557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xdr:nvSpPr>
        <xdr:cNvPr id="249" name="テキスト ボックス 248"/>
        <xdr:cNvSpPr txBox="1"/>
      </xdr:nvSpPr>
      <xdr:spPr>
        <a:xfrm>
          <a:off x="44386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xdr:nvSpPr>
        <xdr:cNvPr id="250" name="テキスト ボックス 249"/>
        <xdr:cNvSpPr txBox="1"/>
      </xdr:nvSpPr>
      <xdr:spPr>
        <a:xfrm>
          <a:off x="3600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xdr:nvSpPr>
        <xdr:cNvPr id="251" name="テキスト ボックス 250"/>
        <xdr:cNvSpPr txBox="1"/>
      </xdr:nvSpPr>
      <xdr:spPr>
        <a:xfrm>
          <a:off x="2714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xdr:nvSpPr>
        <xdr:cNvPr id="252" name="テキスト ボックス 251"/>
        <xdr:cNvSpPr txBox="1"/>
      </xdr:nvSpPr>
      <xdr:spPr>
        <a:xfrm>
          <a:off x="1828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xdr:nvSpPr>
        <xdr:cNvPr id="253" name="テキスト ボックス 252"/>
        <xdr:cNvSpPr txBox="1"/>
      </xdr:nvSpPr>
      <xdr:spPr>
        <a:xfrm>
          <a:off x="933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124177</xdr:rowOff>
    </xdr:from>
    <xdr:to>
      <xdr:col>24</xdr:col>
      <xdr:colOff>114300</xdr:colOff>
      <xdr:row>99</xdr:row>
      <xdr:rowOff>54327</xdr:rowOff>
    </xdr:to>
    <xdr:sp fLocksText="0">
      <xdr:nvSpPr>
        <xdr:cNvPr id="254" name="楕円 253"/>
        <xdr:cNvSpPr/>
      </xdr:nvSpPr>
      <xdr:spPr>
        <a:xfrm>
          <a:off x="4581525" y="16925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24</xdr:col>
      <xdr:colOff>114300</xdr:colOff>
      <xdr:row>98</xdr:row>
      <xdr:rowOff>38100</xdr:rowOff>
    </xdr:from>
    <xdr:ext cx="533400" cy="257175"/>
    <xdr:sp>
      <xdr:nvSpPr>
        <xdr:cNvPr id="255" name="衛生費該当値テキスト"/>
        <xdr:cNvSpPr txBox="1"/>
      </xdr:nvSpPr>
      <xdr:spPr>
        <a:xfrm>
          <a:off x="4686300" y="168402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32,223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115074</xdr:rowOff>
    </xdr:from>
    <xdr:to>
      <xdr:col>20</xdr:col>
      <xdr:colOff>38100</xdr:colOff>
      <xdr:row>99</xdr:row>
      <xdr:rowOff>45224</xdr:rowOff>
    </xdr:to>
    <xdr:sp fLocksText="0">
      <xdr:nvSpPr>
        <xdr:cNvPr id="256" name="楕円 255"/>
        <xdr:cNvSpPr/>
      </xdr:nvSpPr>
      <xdr:spPr>
        <a:xfrm>
          <a:off x="3743325" y="16916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18</xdr:col>
      <xdr:colOff>95250</xdr:colOff>
      <xdr:row>99</xdr:row>
      <xdr:rowOff>38100</xdr:rowOff>
    </xdr:from>
    <xdr:ext cx="533400" cy="257175"/>
    <xdr:sp>
      <xdr:nvSpPr>
        <xdr:cNvPr id="257" name="テキスト ボックス 256"/>
        <xdr:cNvSpPr txBox="1"/>
      </xdr:nvSpPr>
      <xdr:spPr>
        <a:xfrm>
          <a:off x="3524250" y="17011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39,391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88159</xdr:rowOff>
    </xdr:from>
    <xdr:to>
      <xdr:col>15</xdr:col>
      <xdr:colOff>101600</xdr:colOff>
      <xdr:row>99</xdr:row>
      <xdr:rowOff>18309</xdr:rowOff>
    </xdr:to>
    <xdr:sp fLocksText="0">
      <xdr:nvSpPr>
        <xdr:cNvPr id="258" name="楕円 257"/>
        <xdr:cNvSpPr/>
      </xdr:nvSpPr>
      <xdr:spPr>
        <a:xfrm>
          <a:off x="2857500" y="16887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13</xdr:col>
      <xdr:colOff>161925</xdr:colOff>
      <xdr:row>99</xdr:row>
      <xdr:rowOff>9525</xdr:rowOff>
    </xdr:from>
    <xdr:ext cx="533400" cy="257175"/>
    <xdr:sp>
      <xdr:nvSpPr>
        <xdr:cNvPr id="259" name="テキスト ボックス 258"/>
        <xdr:cNvSpPr txBox="1"/>
      </xdr:nvSpPr>
      <xdr:spPr>
        <a:xfrm>
          <a:off x="2638425" y="169830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60,584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108910</xdr:rowOff>
    </xdr:from>
    <xdr:to>
      <xdr:col>10</xdr:col>
      <xdr:colOff>165100</xdr:colOff>
      <xdr:row>99</xdr:row>
      <xdr:rowOff>39060</xdr:rowOff>
    </xdr:to>
    <xdr:sp fLocksText="0">
      <xdr:nvSpPr>
        <xdr:cNvPr id="260" name="楕円 259"/>
        <xdr:cNvSpPr/>
      </xdr:nvSpPr>
      <xdr:spPr>
        <a:xfrm>
          <a:off x="1971675" y="16906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xdr:col>
      <xdr:colOff>28575</xdr:colOff>
      <xdr:row>99</xdr:row>
      <xdr:rowOff>28575</xdr:rowOff>
    </xdr:from>
    <xdr:ext cx="533400" cy="257175"/>
    <xdr:sp>
      <xdr:nvSpPr>
        <xdr:cNvPr id="261" name="テキスト ボックス 260"/>
        <xdr:cNvSpPr txBox="1"/>
      </xdr:nvSpPr>
      <xdr:spPr>
        <a:xfrm>
          <a:off x="1743075" y="17002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44,244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131942</xdr:rowOff>
    </xdr:from>
    <xdr:to>
      <xdr:col>6</xdr:col>
      <xdr:colOff>38100</xdr:colOff>
      <xdr:row>99</xdr:row>
      <xdr:rowOff>62092</xdr:rowOff>
    </xdr:to>
    <xdr:sp fLocksText="0">
      <xdr:nvSpPr>
        <xdr:cNvPr id="262" name="楕円 261"/>
        <xdr:cNvSpPr/>
      </xdr:nvSpPr>
      <xdr:spPr>
        <a:xfrm>
          <a:off x="1076325" y="16935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xdr:col>
      <xdr:colOff>95250</xdr:colOff>
      <xdr:row>99</xdr:row>
      <xdr:rowOff>57150</xdr:rowOff>
    </xdr:from>
    <xdr:ext cx="533400" cy="257175"/>
    <xdr:sp>
      <xdr:nvSpPr>
        <xdr:cNvPr id="263" name="テキスト ボックス 262"/>
        <xdr:cNvSpPr txBox="1"/>
      </xdr:nvSpPr>
      <xdr:spPr>
        <a:xfrm>
          <a:off x="857250" y="17030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26,109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fLocksText="0">
      <xdr:nvSpPr>
        <xdr:cNvPr id="264" name="正方形/長方形 263"/>
        <xdr:cNvSpPr/>
      </xdr:nvSpPr>
      <xdr:spPr>
        <a:xfrm>
          <a:off x="660082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fLocksText="0">
      <xdr:nvSpPr>
        <xdr:cNvPr id="265" name="正方形/長方形 264"/>
        <xdr:cNvSpPr/>
      </xdr:nvSpPr>
      <xdr:spPr>
        <a:xfrm>
          <a:off x="673417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fLocksText="0">
      <xdr:nvSpPr>
        <xdr:cNvPr id="266" name="正方形/長方形 265"/>
        <xdr:cNvSpPr/>
      </xdr:nvSpPr>
      <xdr:spPr>
        <a:xfrm>
          <a:off x="673417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fLocksText="0">
      <xdr:nvSpPr>
        <xdr:cNvPr id="267" name="正方形/長方形 266"/>
        <xdr:cNvSpPr/>
      </xdr:nvSpPr>
      <xdr:spPr>
        <a:xfrm>
          <a:off x="7743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fLocksText="0">
      <xdr:nvSpPr>
        <xdr:cNvPr id="268" name="正方形/長方形 267"/>
        <xdr:cNvSpPr/>
      </xdr:nvSpPr>
      <xdr:spPr>
        <a:xfrm>
          <a:off x="7743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715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fLocksText="0">
      <xdr:nvSpPr>
        <xdr:cNvPr id="269" name="正方形/長方形 268"/>
        <xdr:cNvSpPr/>
      </xdr:nvSpPr>
      <xdr:spPr>
        <a:xfrm>
          <a:off x="8886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fLocksText="0">
      <xdr:nvSpPr>
        <xdr:cNvPr id="270" name="正方形/長方形 269"/>
        <xdr:cNvSpPr/>
      </xdr:nvSpPr>
      <xdr:spPr>
        <a:xfrm>
          <a:off x="8886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969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fLocksText="0">
      <xdr:nvSpPr>
        <xdr:cNvPr id="271" name="正方形/長方形 270"/>
        <xdr:cNvSpPr/>
      </xdr:nvSpPr>
      <xdr:spPr>
        <a:xfrm>
          <a:off x="6600825"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27</xdr:row>
      <xdr:rowOff>9525</xdr:rowOff>
    </xdr:from>
    <xdr:ext cx="352425" cy="228600"/>
    <xdr:sp>
      <xdr:nvSpPr>
        <xdr:cNvPr id="272" name="テキスト ボックス 271"/>
        <xdr:cNvSpPr txBox="1"/>
      </xdr:nvSpPr>
      <xdr:spPr>
        <a:xfrm>
          <a:off x="6562725"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xdr:nvCxnSpPr>
        <xdr:cNvPr id="273" name="直線コネクタ 272"/>
        <xdr:cNvCxnSpPr/>
      </xdr:nvCxnSpPr>
      <xdr:spPr>
        <a:xfrm>
          <a:off x="660082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xdr:nvCxnSpPr>
        <xdr:cNvPr id="274" name="直線コネクタ 273"/>
        <xdr:cNvCxnSpPr/>
      </xdr:nvCxnSpPr>
      <xdr:spPr>
        <a:xfrm>
          <a:off x="6600825" y="6657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37</xdr:row>
      <xdr:rowOff>171450</xdr:rowOff>
    </xdr:from>
    <xdr:ext cx="247650" cy="257175"/>
    <xdr:sp>
      <xdr:nvSpPr>
        <xdr:cNvPr id="275" name="テキスト ボックス 274"/>
        <xdr:cNvSpPr txBox="1"/>
      </xdr:nvSpPr>
      <xdr:spPr>
        <a:xfrm>
          <a:off x="6353175" y="65151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xdr:nvCxnSpPr>
        <xdr:cNvPr id="276" name="直線コネクタ 275"/>
        <xdr:cNvCxnSpPr/>
      </xdr:nvCxnSpPr>
      <xdr:spPr>
        <a:xfrm>
          <a:off x="6600825" y="6200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35</xdr:row>
      <xdr:rowOff>57150</xdr:rowOff>
    </xdr:from>
    <xdr:ext cx="533400" cy="257175"/>
    <xdr:sp>
      <xdr:nvSpPr>
        <xdr:cNvPr id="277" name="テキスト ボックス 276"/>
        <xdr:cNvSpPr txBox="1"/>
      </xdr:nvSpPr>
      <xdr:spPr>
        <a:xfrm>
          <a:off x="6067425" y="60579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xdr:nvCxnSpPr>
        <xdr:cNvPr id="278" name="直線コネクタ 277"/>
        <xdr:cNvCxnSpPr/>
      </xdr:nvCxnSpPr>
      <xdr:spPr>
        <a:xfrm>
          <a:off x="6600825" y="5743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114300</xdr:rowOff>
    </xdr:from>
    <xdr:ext cx="533400" cy="257175"/>
    <xdr:sp>
      <xdr:nvSpPr>
        <xdr:cNvPr id="279" name="テキスト ボックス 278"/>
        <xdr:cNvSpPr txBox="1"/>
      </xdr:nvSpPr>
      <xdr:spPr>
        <a:xfrm>
          <a:off x="6067425" y="5600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xdr:nvCxnSpPr>
        <xdr:cNvPr id="280" name="直線コネクタ 279"/>
        <xdr:cNvCxnSpPr/>
      </xdr:nvCxnSpPr>
      <xdr:spPr>
        <a:xfrm>
          <a:off x="6600825" y="5286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29</xdr:row>
      <xdr:rowOff>171450</xdr:rowOff>
    </xdr:from>
    <xdr:ext cx="533400" cy="257175"/>
    <xdr:sp>
      <xdr:nvSpPr>
        <xdr:cNvPr id="281" name="テキスト ボックス 280"/>
        <xdr:cNvSpPr txBox="1"/>
      </xdr:nvSpPr>
      <xdr:spPr>
        <a:xfrm>
          <a:off x="6067425" y="51435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xdr:nvCxnSpPr>
        <xdr:cNvPr id="282" name="直線コネクタ 281"/>
        <xdr:cNvCxnSpPr/>
      </xdr:nvCxnSpPr>
      <xdr:spPr>
        <a:xfrm>
          <a:off x="660082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27</xdr:row>
      <xdr:rowOff>57150</xdr:rowOff>
    </xdr:from>
    <xdr:ext cx="533400" cy="257175"/>
    <xdr:sp>
      <xdr:nvSpPr>
        <xdr:cNvPr id="283" name="テキスト ボックス 282"/>
        <xdr:cNvSpPr txBox="1"/>
      </xdr:nvSpPr>
      <xdr:spPr>
        <a:xfrm>
          <a:off x="6067425" y="4686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fLocksText="0">
      <xdr:nvSpPr>
        <xdr:cNvPr id="284" name="労働費グラフ枠"/>
        <xdr:cNvSpPr/>
      </xdr:nvSpPr>
      <xdr:spPr>
        <a:xfrm>
          <a:off x="6600825"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xdr:nvCxnSpPr>
        <xdr:cNvPr id="285" name="直線コネクタ 284"/>
        <xdr:cNvCxnSpPr/>
      </xdr:nvCxnSpPr>
      <xdr:spPr>
        <a:xfrm flipV="1">
          <a:off x="10477500" y="5400675"/>
          <a:ext cx="0" cy="12573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152400</xdr:rowOff>
    </xdr:from>
    <xdr:ext cx="247650" cy="257175"/>
    <xdr:sp>
      <xdr:nvSpPr>
        <xdr:cNvPr id="286" name="労働費最小値テキスト"/>
        <xdr:cNvSpPr txBox="1"/>
      </xdr:nvSpPr>
      <xdr:spPr>
        <a:xfrm>
          <a:off x="10525125" y="66675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xdr:nvCxnSpPr>
        <xdr:cNvPr id="287" name="直線コネクタ 286"/>
        <xdr:cNvCxnSpPr/>
      </xdr:nvCxnSpPr>
      <xdr:spPr>
        <a:xfrm>
          <a:off x="10391775" y="6657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30</xdr:row>
      <xdr:rowOff>28575</xdr:rowOff>
    </xdr:from>
    <xdr:ext cx="533400" cy="257175"/>
    <xdr:sp>
      <xdr:nvSpPr>
        <xdr:cNvPr id="288" name="労働費最大値テキスト"/>
        <xdr:cNvSpPr txBox="1"/>
      </xdr:nvSpPr>
      <xdr:spPr>
        <a:xfrm>
          <a:off x="10525125" y="51720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27,425</a:t>
          </a:r>
          <a:endParaRPr altLang="en-US" lang="ja-JP"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xdr:nvCxnSpPr>
        <xdr:cNvPr id="289" name="直線コネクタ 288"/>
        <xdr:cNvCxnSpPr/>
      </xdr:nvCxnSpPr>
      <xdr:spPr>
        <a:xfrm>
          <a:off x="10391775" y="54006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112908</xdr:rowOff>
    </xdr:from>
    <xdr:to>
      <xdr:col>55</xdr:col>
      <xdr:colOff>0</xdr:colOff>
      <xdr:row>38</xdr:row>
      <xdr:rowOff>113411</xdr:rowOff>
    </xdr:to>
    <xdr:cxnSp>
      <xdr:nvCxnSpPr>
        <xdr:cNvPr id="290" name="直線コネクタ 289"/>
        <xdr:cNvCxnSpPr/>
      </xdr:nvCxnSpPr>
      <xdr:spPr>
        <a:xfrm flipV="1">
          <a:off x="9639300" y="66294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37</xdr:row>
      <xdr:rowOff>66675</xdr:rowOff>
    </xdr:from>
    <xdr:ext cx="466725" cy="257175"/>
    <xdr:sp>
      <xdr:nvSpPr>
        <xdr:cNvPr id="291" name="労働費平均値テキスト"/>
        <xdr:cNvSpPr txBox="1"/>
      </xdr:nvSpPr>
      <xdr:spPr>
        <a:xfrm>
          <a:off x="10525125" y="64103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1,010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fLocksText="0">
      <xdr:nvSpPr>
        <xdr:cNvPr id="292" name="フローチャート: 判断 291"/>
        <xdr:cNvSpPr/>
      </xdr:nvSpPr>
      <xdr:spPr>
        <a:xfrm>
          <a:off x="10429875"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38</xdr:row>
      <xdr:rowOff>90277</xdr:rowOff>
    </xdr:from>
    <xdr:to>
      <xdr:col>50</xdr:col>
      <xdr:colOff>114300</xdr:colOff>
      <xdr:row>38</xdr:row>
      <xdr:rowOff>113411</xdr:rowOff>
    </xdr:to>
    <xdr:cxnSp>
      <xdr:nvCxnSpPr>
        <xdr:cNvPr id="293" name="直線コネクタ 292"/>
        <xdr:cNvCxnSpPr/>
      </xdr:nvCxnSpPr>
      <xdr:spPr>
        <a:xfrm>
          <a:off x="8753475" y="66008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fLocksText="0">
      <xdr:nvSpPr>
        <xdr:cNvPr id="294" name="フローチャート: 判断 293"/>
        <xdr:cNvSpPr/>
      </xdr:nvSpPr>
      <xdr:spPr>
        <a:xfrm>
          <a:off x="9591675" y="6562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114300</xdr:colOff>
      <xdr:row>36</xdr:row>
      <xdr:rowOff>171450</xdr:rowOff>
    </xdr:from>
    <xdr:ext cx="381000" cy="257175"/>
    <xdr:sp>
      <xdr:nvSpPr>
        <xdr:cNvPr id="295" name="テキスト ボックス 294"/>
        <xdr:cNvSpPr txBox="1"/>
      </xdr:nvSpPr>
      <xdr:spPr>
        <a:xfrm>
          <a:off x="9448800" y="6343650"/>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43368</xdr:rowOff>
    </xdr:from>
    <xdr:to>
      <xdr:col>45</xdr:col>
      <xdr:colOff>177800</xdr:colOff>
      <xdr:row>38</xdr:row>
      <xdr:rowOff>90277</xdr:rowOff>
    </xdr:to>
    <xdr:cxnSp>
      <xdr:nvCxnSpPr>
        <xdr:cNvPr id="296" name="直線コネクタ 295"/>
        <xdr:cNvCxnSpPr/>
      </xdr:nvCxnSpPr>
      <xdr:spPr>
        <a:xfrm>
          <a:off x="7858125" y="65627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fLocksText="0">
      <xdr:nvSpPr>
        <xdr:cNvPr id="297" name="フローチャート: 判断 296"/>
        <xdr:cNvSpPr/>
      </xdr:nvSpPr>
      <xdr:spPr>
        <a:xfrm>
          <a:off x="8696325"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133350</xdr:colOff>
      <xdr:row>38</xdr:row>
      <xdr:rowOff>133350</xdr:rowOff>
    </xdr:from>
    <xdr:ext cx="466725" cy="257175"/>
    <xdr:sp>
      <xdr:nvSpPr>
        <xdr:cNvPr id="298" name="テキスト ボックス 297"/>
        <xdr:cNvSpPr txBox="1"/>
      </xdr:nvSpPr>
      <xdr:spPr>
        <a:xfrm>
          <a:off x="8515350" y="66484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43368</xdr:rowOff>
    </xdr:from>
    <xdr:to>
      <xdr:col>41</xdr:col>
      <xdr:colOff>50800</xdr:colOff>
      <xdr:row>38</xdr:row>
      <xdr:rowOff>90322</xdr:rowOff>
    </xdr:to>
    <xdr:cxnSp>
      <xdr:nvCxnSpPr>
        <xdr:cNvPr id="299" name="直線コネクタ 298"/>
        <xdr:cNvCxnSpPr/>
      </xdr:nvCxnSpPr>
      <xdr:spPr>
        <a:xfrm flipV="1">
          <a:off x="6972300" y="65627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fLocksText="0">
      <xdr:nvSpPr>
        <xdr:cNvPr id="300" name="フローチャート: 判断 299"/>
        <xdr:cNvSpPr/>
      </xdr:nvSpPr>
      <xdr:spPr>
        <a:xfrm>
          <a:off x="7810500"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40</xdr:col>
      <xdr:colOff>0</xdr:colOff>
      <xdr:row>38</xdr:row>
      <xdr:rowOff>123825</xdr:rowOff>
    </xdr:from>
    <xdr:ext cx="466725" cy="257175"/>
    <xdr:sp>
      <xdr:nvSpPr>
        <xdr:cNvPr id="301" name="テキスト ボックス 300"/>
        <xdr:cNvSpPr txBox="1"/>
      </xdr:nvSpPr>
      <xdr:spPr>
        <a:xfrm>
          <a:off x="7620000" y="66389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fLocksText="0">
      <xdr:nvSpPr>
        <xdr:cNvPr id="302" name="フローチャート: 判断 301"/>
        <xdr:cNvSpPr/>
      </xdr:nvSpPr>
      <xdr:spPr>
        <a:xfrm>
          <a:off x="6924675" y="6543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66675</xdr:colOff>
      <xdr:row>36</xdr:row>
      <xdr:rowOff>152400</xdr:rowOff>
    </xdr:from>
    <xdr:ext cx="466725" cy="257175"/>
    <xdr:sp>
      <xdr:nvSpPr>
        <xdr:cNvPr id="303" name="テキスト ボックス 302"/>
        <xdr:cNvSpPr txBox="1"/>
      </xdr:nvSpPr>
      <xdr:spPr>
        <a:xfrm>
          <a:off x="6734175" y="6324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xdr:nvSpPr>
        <xdr:cNvPr id="304" name="テキスト ボックス 303"/>
        <xdr:cNvSpPr txBox="1"/>
      </xdr:nvSpPr>
      <xdr:spPr>
        <a:xfrm>
          <a:off x="102870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xdr:nvSpPr>
        <xdr:cNvPr id="305" name="テキスト ボックス 304"/>
        <xdr:cNvSpPr txBox="1"/>
      </xdr:nvSpPr>
      <xdr:spPr>
        <a:xfrm>
          <a:off x="9448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xdr:nvSpPr>
        <xdr:cNvPr id="306" name="テキスト ボックス 305"/>
        <xdr:cNvSpPr txBox="1"/>
      </xdr:nvSpPr>
      <xdr:spPr>
        <a:xfrm>
          <a:off x="8553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xdr:nvSpPr>
        <xdr:cNvPr id="307" name="テキスト ボックス 306"/>
        <xdr:cNvSpPr txBox="1"/>
      </xdr:nvSpPr>
      <xdr:spPr>
        <a:xfrm>
          <a:off x="7667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xdr:nvSpPr>
        <xdr:cNvPr id="308" name="テキスト ボックス 307"/>
        <xdr:cNvSpPr txBox="1"/>
      </xdr:nvSpPr>
      <xdr:spPr>
        <a:xfrm>
          <a:off x="6781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62108</xdr:rowOff>
    </xdr:from>
    <xdr:to>
      <xdr:col>55</xdr:col>
      <xdr:colOff>50800</xdr:colOff>
      <xdr:row>38</xdr:row>
      <xdr:rowOff>163708</xdr:rowOff>
    </xdr:to>
    <xdr:sp fLocksText="0">
      <xdr:nvSpPr>
        <xdr:cNvPr id="309" name="楕円 308"/>
        <xdr:cNvSpPr/>
      </xdr:nvSpPr>
      <xdr:spPr>
        <a:xfrm>
          <a:off x="10429875" y="6581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38</xdr:row>
      <xdr:rowOff>19050</xdr:rowOff>
    </xdr:from>
    <xdr:ext cx="381000" cy="257175"/>
    <xdr:sp>
      <xdr:nvSpPr>
        <xdr:cNvPr id="310" name="労働費該当値テキスト"/>
        <xdr:cNvSpPr txBox="1"/>
      </xdr:nvSpPr>
      <xdr:spPr>
        <a:xfrm>
          <a:off x="10525125" y="6534150"/>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586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fLocksText="0">
      <xdr:nvSpPr>
        <xdr:cNvPr id="311" name="楕円 310"/>
        <xdr:cNvSpPr/>
      </xdr:nvSpPr>
      <xdr:spPr>
        <a:xfrm>
          <a:off x="9591675" y="6581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114300</xdr:colOff>
      <xdr:row>38</xdr:row>
      <xdr:rowOff>152400</xdr:rowOff>
    </xdr:from>
    <xdr:ext cx="381000" cy="257175"/>
    <xdr:sp>
      <xdr:nvSpPr>
        <xdr:cNvPr id="312" name="テキスト ボックス 311"/>
        <xdr:cNvSpPr txBox="1"/>
      </xdr:nvSpPr>
      <xdr:spPr>
        <a:xfrm>
          <a:off x="9448800" y="6667500"/>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39477</xdr:rowOff>
    </xdr:from>
    <xdr:to>
      <xdr:col>46</xdr:col>
      <xdr:colOff>38100</xdr:colOff>
      <xdr:row>38</xdr:row>
      <xdr:rowOff>141077</xdr:rowOff>
    </xdr:to>
    <xdr:sp fLocksText="0">
      <xdr:nvSpPr>
        <xdr:cNvPr id="313" name="楕円 312"/>
        <xdr:cNvSpPr/>
      </xdr:nvSpPr>
      <xdr:spPr>
        <a:xfrm>
          <a:off x="8696325" y="6553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133350</xdr:colOff>
      <xdr:row>36</xdr:row>
      <xdr:rowOff>161925</xdr:rowOff>
    </xdr:from>
    <xdr:ext cx="466725" cy="257175"/>
    <xdr:sp>
      <xdr:nvSpPr>
        <xdr:cNvPr id="314" name="テキスト ボックス 313"/>
        <xdr:cNvSpPr txBox="1"/>
      </xdr:nvSpPr>
      <xdr:spPr>
        <a:xfrm>
          <a:off x="8515350" y="63341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164018</xdr:rowOff>
    </xdr:from>
    <xdr:to>
      <xdr:col>41</xdr:col>
      <xdr:colOff>101600</xdr:colOff>
      <xdr:row>38</xdr:row>
      <xdr:rowOff>94168</xdr:rowOff>
    </xdr:to>
    <xdr:sp fLocksText="0">
      <xdr:nvSpPr>
        <xdr:cNvPr id="315" name="楕円 314"/>
        <xdr:cNvSpPr/>
      </xdr:nvSpPr>
      <xdr:spPr>
        <a:xfrm>
          <a:off x="7810500"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40</xdr:col>
      <xdr:colOff>0</xdr:colOff>
      <xdr:row>36</xdr:row>
      <xdr:rowOff>114300</xdr:rowOff>
    </xdr:from>
    <xdr:ext cx="466725" cy="257175"/>
    <xdr:sp>
      <xdr:nvSpPr>
        <xdr:cNvPr id="316" name="テキスト ボックス 315"/>
        <xdr:cNvSpPr txBox="1"/>
      </xdr:nvSpPr>
      <xdr:spPr>
        <a:xfrm>
          <a:off x="7620000" y="62865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39522</xdr:rowOff>
    </xdr:from>
    <xdr:to>
      <xdr:col>36</xdr:col>
      <xdr:colOff>165100</xdr:colOff>
      <xdr:row>38</xdr:row>
      <xdr:rowOff>141122</xdr:rowOff>
    </xdr:to>
    <xdr:sp fLocksText="0">
      <xdr:nvSpPr>
        <xdr:cNvPr id="317" name="楕円 316"/>
        <xdr:cNvSpPr/>
      </xdr:nvSpPr>
      <xdr:spPr>
        <a:xfrm>
          <a:off x="6924675" y="6553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66675</xdr:colOff>
      <xdr:row>38</xdr:row>
      <xdr:rowOff>133350</xdr:rowOff>
    </xdr:from>
    <xdr:ext cx="466725" cy="257175"/>
    <xdr:sp>
      <xdr:nvSpPr>
        <xdr:cNvPr id="318" name="テキスト ボックス 317"/>
        <xdr:cNvSpPr txBox="1"/>
      </xdr:nvSpPr>
      <xdr:spPr>
        <a:xfrm>
          <a:off x="6734175" y="66484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1,080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fLocksText="0">
      <xdr:nvSpPr>
        <xdr:cNvPr id="319" name="正方形/長方形 318"/>
        <xdr:cNvSpPr/>
      </xdr:nvSpPr>
      <xdr:spPr>
        <a:xfrm>
          <a:off x="660082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fLocksText="0">
      <xdr:nvSpPr>
        <xdr:cNvPr id="320" name="正方形/長方形 319"/>
        <xdr:cNvSpPr/>
      </xdr:nvSpPr>
      <xdr:spPr>
        <a:xfrm>
          <a:off x="673417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fLocksText="0">
      <xdr:nvSpPr>
        <xdr:cNvPr id="321" name="正方形/長方形 320"/>
        <xdr:cNvSpPr/>
      </xdr:nvSpPr>
      <xdr:spPr>
        <a:xfrm>
          <a:off x="673417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42/77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fLocksText="0">
      <xdr:nvSpPr>
        <xdr:cNvPr id="322" name="正方形/長方形 321"/>
        <xdr:cNvSpPr/>
      </xdr:nvSpPr>
      <xdr:spPr>
        <a:xfrm>
          <a:off x="7743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fLocksText="0">
      <xdr:nvSpPr>
        <xdr:cNvPr id="323" name="正方形/長方形 322"/>
        <xdr:cNvSpPr/>
      </xdr:nvSpPr>
      <xdr:spPr>
        <a:xfrm>
          <a:off x="7743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10,764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fLocksText="0">
      <xdr:nvSpPr>
        <xdr:cNvPr id="324" name="正方形/長方形 323"/>
        <xdr:cNvSpPr/>
      </xdr:nvSpPr>
      <xdr:spPr>
        <a:xfrm>
          <a:off x="8886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fLocksText="0">
      <xdr:nvSpPr>
        <xdr:cNvPr id="325" name="正方形/長方形 324"/>
        <xdr:cNvSpPr/>
      </xdr:nvSpPr>
      <xdr:spPr>
        <a:xfrm>
          <a:off x="8886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20,078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fLocksText="0">
      <xdr:nvSpPr>
        <xdr:cNvPr id="326" name="正方形/長方形 325"/>
        <xdr:cNvSpPr/>
      </xdr:nvSpPr>
      <xdr:spPr>
        <a:xfrm>
          <a:off x="6600825"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47</xdr:row>
      <xdr:rowOff>9525</xdr:rowOff>
    </xdr:from>
    <xdr:ext cx="352425" cy="228600"/>
    <xdr:sp>
      <xdr:nvSpPr>
        <xdr:cNvPr id="327" name="テキスト ボックス 326"/>
        <xdr:cNvSpPr txBox="1"/>
      </xdr:nvSpPr>
      <xdr:spPr>
        <a:xfrm>
          <a:off x="6562725"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xdr:nvCxnSpPr>
        <xdr:cNvPr id="328" name="直線コネクタ 327"/>
        <xdr:cNvCxnSpPr/>
      </xdr:nvCxnSpPr>
      <xdr:spPr>
        <a:xfrm>
          <a:off x="660082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xdr:nvCxnSpPr>
        <xdr:cNvPr id="329" name="直線コネクタ 328"/>
        <xdr:cNvCxnSpPr/>
      </xdr:nvCxnSpPr>
      <xdr:spPr>
        <a:xfrm>
          <a:off x="6600825"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76200</xdr:rowOff>
    </xdr:from>
    <xdr:ext cx="247650" cy="257175"/>
    <xdr:sp>
      <xdr:nvSpPr>
        <xdr:cNvPr id="330" name="テキスト ボックス 329"/>
        <xdr:cNvSpPr txBox="1"/>
      </xdr:nvSpPr>
      <xdr:spPr>
        <a:xfrm>
          <a:off x="6353175" y="10020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xdr:nvCxnSpPr>
        <xdr:cNvPr id="331" name="直線コネクタ 330"/>
        <xdr:cNvCxnSpPr/>
      </xdr:nvCxnSpPr>
      <xdr:spPr>
        <a:xfrm>
          <a:off x="6600825"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38100</xdr:rowOff>
    </xdr:from>
    <xdr:ext cx="600075" cy="257175"/>
    <xdr:sp>
      <xdr:nvSpPr>
        <xdr:cNvPr id="332" name="テキスト ボックス 331"/>
        <xdr:cNvSpPr txBox="1"/>
      </xdr:nvSpPr>
      <xdr:spPr>
        <a:xfrm>
          <a:off x="6000750"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xdr:nvCxnSpPr>
        <xdr:cNvPr id="333" name="直線コネクタ 332"/>
        <xdr:cNvCxnSpPr/>
      </xdr:nvCxnSpPr>
      <xdr:spPr>
        <a:xfrm>
          <a:off x="6600825"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53</xdr:row>
      <xdr:rowOff>171450</xdr:rowOff>
    </xdr:from>
    <xdr:ext cx="600075" cy="257175"/>
    <xdr:sp>
      <xdr:nvSpPr>
        <xdr:cNvPr id="334" name="テキスト ボックス 333"/>
        <xdr:cNvSpPr txBox="1"/>
      </xdr:nvSpPr>
      <xdr:spPr>
        <a:xfrm>
          <a:off x="6000750" y="925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xdr:nvCxnSpPr>
        <xdr:cNvPr id="335" name="直線コネクタ 334"/>
        <xdr:cNvCxnSpPr/>
      </xdr:nvCxnSpPr>
      <xdr:spPr>
        <a:xfrm>
          <a:off x="6600825"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133350</xdr:rowOff>
    </xdr:from>
    <xdr:ext cx="600075" cy="257175"/>
    <xdr:sp>
      <xdr:nvSpPr>
        <xdr:cNvPr id="336" name="テキスト ボックス 335"/>
        <xdr:cNvSpPr txBox="1"/>
      </xdr:nvSpPr>
      <xdr:spPr>
        <a:xfrm>
          <a:off x="6000750" y="887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xdr:nvCxnSpPr>
        <xdr:cNvPr id="337" name="直線コネクタ 336"/>
        <xdr:cNvCxnSpPr/>
      </xdr:nvCxnSpPr>
      <xdr:spPr>
        <a:xfrm>
          <a:off x="6600825"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95250</xdr:rowOff>
    </xdr:from>
    <xdr:ext cx="600075" cy="257175"/>
    <xdr:sp>
      <xdr:nvSpPr>
        <xdr:cNvPr id="338" name="テキスト ボックス 337"/>
        <xdr:cNvSpPr txBox="1"/>
      </xdr:nvSpPr>
      <xdr:spPr>
        <a:xfrm>
          <a:off x="6000750" y="849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xdr:nvCxnSpPr>
        <xdr:cNvPr id="339" name="直線コネクタ 338"/>
        <xdr:cNvCxnSpPr/>
      </xdr:nvCxnSpPr>
      <xdr:spPr>
        <a:xfrm>
          <a:off x="660082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xdr:nvSpPr>
        <xdr:cNvPr id="340" name="テキスト ボックス 339"/>
        <xdr:cNvSpPr txBox="1"/>
      </xdr:nvSpPr>
      <xdr:spPr>
        <a:xfrm>
          <a:off x="6000750" y="811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fLocksText="0">
      <xdr:nvSpPr>
        <xdr:cNvPr id="341" name="農林水産業費グラフ枠"/>
        <xdr:cNvSpPr/>
      </xdr:nvSpPr>
      <xdr:spPr>
        <a:xfrm>
          <a:off x="6600825"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xdr:nvCxnSpPr>
        <xdr:cNvPr id="342" name="直線コネクタ 341"/>
        <xdr:cNvCxnSpPr/>
      </xdr:nvCxnSpPr>
      <xdr:spPr>
        <a:xfrm flipV="1">
          <a:off x="10477500" y="8820150"/>
          <a:ext cx="0" cy="13335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38100</xdr:rowOff>
    </xdr:from>
    <xdr:ext cx="466725" cy="257175"/>
    <xdr:sp>
      <xdr:nvSpPr>
        <xdr:cNvPr id="343" name="農林水産業費最小値テキスト"/>
        <xdr:cNvSpPr txBox="1"/>
      </xdr:nvSpPr>
      <xdr:spPr>
        <a:xfrm>
          <a:off x="10525125" y="1015365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2,141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xdr:nvCxnSpPr>
        <xdr:cNvPr id="344" name="直線コネクタ 343"/>
        <xdr:cNvCxnSpPr/>
      </xdr:nvCxnSpPr>
      <xdr:spPr>
        <a:xfrm>
          <a:off x="10391775" y="10153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50</xdr:row>
      <xdr:rowOff>19050</xdr:rowOff>
    </xdr:from>
    <xdr:ext cx="600075" cy="257175"/>
    <xdr:sp>
      <xdr:nvSpPr>
        <xdr:cNvPr id="345" name="農林水産業費最大値テキスト"/>
        <xdr:cNvSpPr txBox="1"/>
      </xdr:nvSpPr>
      <xdr:spPr>
        <a:xfrm>
          <a:off x="10525125" y="85915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352,804</a:t>
          </a:r>
          <a:endParaRPr altLang="en-US" lang="ja-JP"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xdr:nvCxnSpPr>
        <xdr:cNvPr id="346" name="直線コネクタ 345"/>
        <xdr:cNvCxnSpPr/>
      </xdr:nvCxnSpPr>
      <xdr:spPr>
        <a:xfrm>
          <a:off x="10391775" y="8820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80276</xdr:rowOff>
    </xdr:from>
    <xdr:to>
      <xdr:col>55</xdr:col>
      <xdr:colOff>0</xdr:colOff>
      <xdr:row>58</xdr:row>
      <xdr:rowOff>93321</xdr:rowOff>
    </xdr:to>
    <xdr:cxnSp>
      <xdr:nvCxnSpPr>
        <xdr:cNvPr id="347" name="直線コネクタ 346"/>
        <xdr:cNvCxnSpPr/>
      </xdr:nvCxnSpPr>
      <xdr:spPr>
        <a:xfrm flipV="1">
          <a:off x="9639300" y="1002030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57</xdr:row>
      <xdr:rowOff>9525</xdr:rowOff>
    </xdr:from>
    <xdr:ext cx="533400" cy="257175"/>
    <xdr:sp>
      <xdr:nvSpPr>
        <xdr:cNvPr id="348" name="農林水産業費平均値テキスト"/>
        <xdr:cNvSpPr txBox="1"/>
      </xdr:nvSpPr>
      <xdr:spPr>
        <a:xfrm>
          <a:off x="10525125" y="97821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47,644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fLocksText="0">
      <xdr:nvSpPr>
        <xdr:cNvPr id="349" name="フローチャート: 判断 348"/>
        <xdr:cNvSpPr/>
      </xdr:nvSpPr>
      <xdr:spPr>
        <a:xfrm>
          <a:off x="10429875" y="9925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58</xdr:row>
      <xdr:rowOff>47148</xdr:rowOff>
    </xdr:from>
    <xdr:to>
      <xdr:col>50</xdr:col>
      <xdr:colOff>114300</xdr:colOff>
      <xdr:row>58</xdr:row>
      <xdr:rowOff>93321</xdr:rowOff>
    </xdr:to>
    <xdr:cxnSp>
      <xdr:nvCxnSpPr>
        <xdr:cNvPr id="350" name="直線コネクタ 349"/>
        <xdr:cNvCxnSpPr/>
      </xdr:nvCxnSpPr>
      <xdr:spPr>
        <a:xfrm>
          <a:off x="8753475" y="99917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fLocksText="0">
      <xdr:nvSpPr>
        <xdr:cNvPr id="351" name="フローチャート: 判断 350"/>
        <xdr:cNvSpPr/>
      </xdr:nvSpPr>
      <xdr:spPr>
        <a:xfrm>
          <a:off x="9591675" y="9915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56</xdr:row>
      <xdr:rowOff>85725</xdr:rowOff>
    </xdr:from>
    <xdr:ext cx="533400" cy="257175"/>
    <xdr:sp>
      <xdr:nvSpPr>
        <xdr:cNvPr id="352" name="テキスト ボックス 351"/>
        <xdr:cNvSpPr txBox="1"/>
      </xdr:nvSpPr>
      <xdr:spPr>
        <a:xfrm>
          <a:off x="9363075" y="96869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50,751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124613</xdr:rowOff>
    </xdr:from>
    <xdr:to>
      <xdr:col>45</xdr:col>
      <xdr:colOff>177800</xdr:colOff>
      <xdr:row>58</xdr:row>
      <xdr:rowOff>47148</xdr:rowOff>
    </xdr:to>
    <xdr:cxnSp>
      <xdr:nvCxnSpPr>
        <xdr:cNvPr id="353" name="直線コネクタ 352"/>
        <xdr:cNvCxnSpPr/>
      </xdr:nvCxnSpPr>
      <xdr:spPr>
        <a:xfrm>
          <a:off x="7858125" y="989647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fLocksText="0">
      <xdr:nvSpPr>
        <xdr:cNvPr id="354" name="フローチャート: 判断 353"/>
        <xdr:cNvSpPr/>
      </xdr:nvSpPr>
      <xdr:spPr>
        <a:xfrm>
          <a:off x="8696325" y="9934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56</xdr:row>
      <xdr:rowOff>114300</xdr:rowOff>
    </xdr:from>
    <xdr:ext cx="533400" cy="257175"/>
    <xdr:sp>
      <xdr:nvSpPr>
        <xdr:cNvPr id="355" name="テキスト ボックス 354"/>
        <xdr:cNvSpPr txBox="1"/>
      </xdr:nvSpPr>
      <xdr:spPr>
        <a:xfrm>
          <a:off x="8477250" y="97155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44,645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124613</xdr:rowOff>
    </xdr:from>
    <xdr:to>
      <xdr:col>41</xdr:col>
      <xdr:colOff>50800</xdr:colOff>
      <xdr:row>57</xdr:row>
      <xdr:rowOff>165985</xdr:rowOff>
    </xdr:to>
    <xdr:cxnSp>
      <xdr:nvCxnSpPr>
        <xdr:cNvPr id="356" name="直線コネクタ 355"/>
        <xdr:cNvCxnSpPr/>
      </xdr:nvCxnSpPr>
      <xdr:spPr>
        <a:xfrm flipV="1">
          <a:off x="6972300" y="98964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fLocksText="0">
      <xdr:nvSpPr>
        <xdr:cNvPr id="357" name="フローチャート: 判断 356"/>
        <xdr:cNvSpPr/>
      </xdr:nvSpPr>
      <xdr:spPr>
        <a:xfrm>
          <a:off x="7810500" y="9925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58</xdr:row>
      <xdr:rowOff>76200</xdr:rowOff>
    </xdr:from>
    <xdr:ext cx="533400" cy="257175"/>
    <xdr:sp>
      <xdr:nvSpPr>
        <xdr:cNvPr id="358" name="テキスト ボックス 357"/>
        <xdr:cNvSpPr txBox="1"/>
      </xdr:nvSpPr>
      <xdr:spPr>
        <a:xfrm>
          <a:off x="7591425" y="10020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47,096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fLocksText="0">
      <xdr:nvSpPr>
        <xdr:cNvPr id="359" name="フローチャート: 判断 358"/>
        <xdr:cNvSpPr/>
      </xdr:nvSpPr>
      <xdr:spPr>
        <a:xfrm>
          <a:off x="6924675" y="9934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58</xdr:row>
      <xdr:rowOff>85725</xdr:rowOff>
    </xdr:from>
    <xdr:ext cx="533400" cy="257175"/>
    <xdr:sp>
      <xdr:nvSpPr>
        <xdr:cNvPr id="360" name="テキスト ボックス 359"/>
        <xdr:cNvSpPr txBox="1"/>
      </xdr:nvSpPr>
      <xdr:spPr>
        <a:xfrm>
          <a:off x="6696075" y="100298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45,134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xdr:nvSpPr>
        <xdr:cNvPr id="361" name="テキスト ボックス 360"/>
        <xdr:cNvSpPr txBox="1"/>
      </xdr:nvSpPr>
      <xdr:spPr>
        <a:xfrm>
          <a:off x="102870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xdr:nvSpPr>
        <xdr:cNvPr id="362" name="テキスト ボックス 361"/>
        <xdr:cNvSpPr txBox="1"/>
      </xdr:nvSpPr>
      <xdr:spPr>
        <a:xfrm>
          <a:off x="9448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xdr:nvSpPr>
        <xdr:cNvPr id="363" name="テキスト ボックス 362"/>
        <xdr:cNvSpPr txBox="1"/>
      </xdr:nvSpPr>
      <xdr:spPr>
        <a:xfrm>
          <a:off x="8553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xdr:nvSpPr>
        <xdr:cNvPr id="364" name="テキスト ボックス 363"/>
        <xdr:cNvSpPr txBox="1"/>
      </xdr:nvSpPr>
      <xdr:spPr>
        <a:xfrm>
          <a:off x="7667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xdr:nvSpPr>
        <xdr:cNvPr id="365" name="テキスト ボックス 364"/>
        <xdr:cNvSpPr txBox="1"/>
      </xdr:nvSpPr>
      <xdr:spPr>
        <a:xfrm>
          <a:off x="6781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29476</xdr:rowOff>
    </xdr:from>
    <xdr:to>
      <xdr:col>55</xdr:col>
      <xdr:colOff>50800</xdr:colOff>
      <xdr:row>58</xdr:row>
      <xdr:rowOff>131076</xdr:rowOff>
    </xdr:to>
    <xdr:sp fLocksText="0">
      <xdr:nvSpPr>
        <xdr:cNvPr id="366" name="楕円 365"/>
        <xdr:cNvSpPr/>
      </xdr:nvSpPr>
      <xdr:spPr>
        <a:xfrm>
          <a:off x="10429875" y="9972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58</xdr:row>
      <xdr:rowOff>9525</xdr:rowOff>
    </xdr:from>
    <xdr:ext cx="533400" cy="257175"/>
    <xdr:sp>
      <xdr:nvSpPr>
        <xdr:cNvPr id="367" name="農林水産業費該当値テキスト"/>
        <xdr:cNvSpPr txBox="1"/>
      </xdr:nvSpPr>
      <xdr:spPr>
        <a:xfrm>
          <a:off x="10525125" y="99536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35,597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42521</xdr:rowOff>
    </xdr:from>
    <xdr:to>
      <xdr:col>50</xdr:col>
      <xdr:colOff>165100</xdr:colOff>
      <xdr:row>58</xdr:row>
      <xdr:rowOff>144121</xdr:rowOff>
    </xdr:to>
    <xdr:sp fLocksText="0">
      <xdr:nvSpPr>
        <xdr:cNvPr id="368" name="楕円 367"/>
        <xdr:cNvSpPr/>
      </xdr:nvSpPr>
      <xdr:spPr>
        <a:xfrm>
          <a:off x="9591675" y="9982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58</xdr:row>
      <xdr:rowOff>133350</xdr:rowOff>
    </xdr:from>
    <xdr:ext cx="533400" cy="257175"/>
    <xdr:sp>
      <xdr:nvSpPr>
        <xdr:cNvPr id="369" name="テキスト ボックス 368"/>
        <xdr:cNvSpPr txBox="1"/>
      </xdr:nvSpPr>
      <xdr:spPr>
        <a:xfrm>
          <a:off x="9363075" y="100774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32,173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167798</xdr:rowOff>
    </xdr:from>
    <xdr:to>
      <xdr:col>46</xdr:col>
      <xdr:colOff>38100</xdr:colOff>
      <xdr:row>58</xdr:row>
      <xdr:rowOff>97948</xdr:rowOff>
    </xdr:to>
    <xdr:sp fLocksText="0">
      <xdr:nvSpPr>
        <xdr:cNvPr id="370" name="楕円 369"/>
        <xdr:cNvSpPr/>
      </xdr:nvSpPr>
      <xdr:spPr>
        <a:xfrm>
          <a:off x="8696325" y="9944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58</xdr:row>
      <xdr:rowOff>85725</xdr:rowOff>
    </xdr:from>
    <xdr:ext cx="533400" cy="257175"/>
    <xdr:sp>
      <xdr:nvSpPr>
        <xdr:cNvPr id="371" name="テキスト ボックス 370"/>
        <xdr:cNvSpPr txBox="1"/>
      </xdr:nvSpPr>
      <xdr:spPr>
        <a:xfrm>
          <a:off x="8477250" y="100298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44,292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73813</xdr:rowOff>
    </xdr:from>
    <xdr:to>
      <xdr:col>41</xdr:col>
      <xdr:colOff>101600</xdr:colOff>
      <xdr:row>58</xdr:row>
      <xdr:rowOff>3963</xdr:rowOff>
    </xdr:to>
    <xdr:sp fLocksText="0">
      <xdr:nvSpPr>
        <xdr:cNvPr id="372" name="楕円 371"/>
        <xdr:cNvSpPr/>
      </xdr:nvSpPr>
      <xdr:spPr>
        <a:xfrm>
          <a:off x="7810500" y="9848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56</xdr:row>
      <xdr:rowOff>19050</xdr:rowOff>
    </xdr:from>
    <xdr:ext cx="533400" cy="257175"/>
    <xdr:sp>
      <xdr:nvSpPr>
        <xdr:cNvPr id="373" name="テキスト ボックス 372"/>
        <xdr:cNvSpPr txBox="1"/>
      </xdr:nvSpPr>
      <xdr:spPr>
        <a:xfrm>
          <a:off x="7591425" y="96202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68,960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115185</xdr:rowOff>
    </xdr:from>
    <xdr:to>
      <xdr:col>36</xdr:col>
      <xdr:colOff>165100</xdr:colOff>
      <xdr:row>58</xdr:row>
      <xdr:rowOff>45335</xdr:rowOff>
    </xdr:to>
    <xdr:sp fLocksText="0">
      <xdr:nvSpPr>
        <xdr:cNvPr id="374" name="楕円 373"/>
        <xdr:cNvSpPr/>
      </xdr:nvSpPr>
      <xdr:spPr>
        <a:xfrm>
          <a:off x="6924675" y="988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56</xdr:row>
      <xdr:rowOff>57150</xdr:rowOff>
    </xdr:from>
    <xdr:ext cx="533400" cy="257175"/>
    <xdr:sp>
      <xdr:nvSpPr>
        <xdr:cNvPr id="375" name="テキスト ボックス 374"/>
        <xdr:cNvSpPr txBox="1"/>
      </xdr:nvSpPr>
      <xdr:spPr>
        <a:xfrm>
          <a:off x="6696075" y="96583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58,101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fLocksText="0">
      <xdr:nvSpPr>
        <xdr:cNvPr id="376" name="正方形/長方形 375"/>
        <xdr:cNvSpPr/>
      </xdr:nvSpPr>
      <xdr:spPr>
        <a:xfrm>
          <a:off x="660082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fLocksText="0">
      <xdr:nvSpPr>
        <xdr:cNvPr id="377" name="正方形/長方形 376"/>
        <xdr:cNvSpPr/>
      </xdr:nvSpPr>
      <xdr:spPr>
        <a:xfrm>
          <a:off x="673417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fLocksText="0">
      <xdr:nvSpPr>
        <xdr:cNvPr id="378" name="正方形/長方形 377"/>
        <xdr:cNvSpPr/>
      </xdr:nvSpPr>
      <xdr:spPr>
        <a:xfrm>
          <a:off x="673417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fLocksText="0">
      <xdr:nvSpPr>
        <xdr:cNvPr id="379" name="正方形/長方形 378"/>
        <xdr:cNvSpPr/>
      </xdr:nvSpPr>
      <xdr:spPr>
        <a:xfrm>
          <a:off x="7743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fLocksText="0">
      <xdr:nvSpPr>
        <xdr:cNvPr id="380" name="正方形/長方形 379"/>
        <xdr:cNvSpPr/>
      </xdr:nvSpPr>
      <xdr:spPr>
        <a:xfrm>
          <a:off x="7743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21,434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fLocksText="0">
      <xdr:nvSpPr>
        <xdr:cNvPr id="381" name="正方形/長方形 380"/>
        <xdr:cNvSpPr/>
      </xdr:nvSpPr>
      <xdr:spPr>
        <a:xfrm>
          <a:off x="888682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fLocksText="0">
      <xdr:nvSpPr>
        <xdr:cNvPr id="382" name="正方形/長方形 381"/>
        <xdr:cNvSpPr/>
      </xdr:nvSpPr>
      <xdr:spPr>
        <a:xfrm>
          <a:off x="888682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46,508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fLocksText="0">
      <xdr:nvSpPr>
        <xdr:cNvPr id="383" name="正方形/長方形 382"/>
        <xdr:cNvSpPr/>
      </xdr:nvSpPr>
      <xdr:spPr>
        <a:xfrm>
          <a:off x="6600825"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67</xdr:row>
      <xdr:rowOff>9525</xdr:rowOff>
    </xdr:from>
    <xdr:ext cx="352425" cy="228600"/>
    <xdr:sp>
      <xdr:nvSpPr>
        <xdr:cNvPr id="384" name="テキスト ボックス 383"/>
        <xdr:cNvSpPr txBox="1"/>
      </xdr:nvSpPr>
      <xdr:spPr>
        <a:xfrm>
          <a:off x="6562725"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xdr:nvCxnSpPr>
        <xdr:cNvPr id="385" name="直線コネクタ 384"/>
        <xdr:cNvCxnSpPr/>
      </xdr:nvCxnSpPr>
      <xdr:spPr>
        <a:xfrm>
          <a:off x="660082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xdr:nvCxnSpPr>
        <xdr:cNvPr id="386" name="直線コネクタ 385"/>
        <xdr:cNvCxnSpPr/>
      </xdr:nvCxnSpPr>
      <xdr:spPr>
        <a:xfrm>
          <a:off x="6600825"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76200</xdr:rowOff>
    </xdr:from>
    <xdr:ext cx="247650" cy="257175"/>
    <xdr:sp>
      <xdr:nvSpPr>
        <xdr:cNvPr id="387" name="テキスト ボックス 386"/>
        <xdr:cNvSpPr txBox="1"/>
      </xdr:nvSpPr>
      <xdr:spPr>
        <a:xfrm>
          <a:off x="6353175" y="1344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xdr:nvCxnSpPr>
        <xdr:cNvPr id="388" name="直線コネクタ 387"/>
        <xdr:cNvCxnSpPr/>
      </xdr:nvCxnSpPr>
      <xdr:spPr>
        <a:xfrm>
          <a:off x="660082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76</xdr:row>
      <xdr:rowOff>38100</xdr:rowOff>
    </xdr:from>
    <xdr:ext cx="600075" cy="257175"/>
    <xdr:sp>
      <xdr:nvSpPr>
        <xdr:cNvPr id="389" name="テキスト ボックス 388"/>
        <xdr:cNvSpPr txBox="1"/>
      </xdr:nvSpPr>
      <xdr:spPr>
        <a:xfrm>
          <a:off x="6000750" y="1306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xdr:nvCxnSpPr>
        <xdr:cNvPr id="390" name="直線コネクタ 389"/>
        <xdr:cNvCxnSpPr/>
      </xdr:nvCxnSpPr>
      <xdr:spPr>
        <a:xfrm>
          <a:off x="6600825"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73</xdr:row>
      <xdr:rowOff>171450</xdr:rowOff>
    </xdr:from>
    <xdr:ext cx="600075" cy="257175"/>
    <xdr:sp>
      <xdr:nvSpPr>
        <xdr:cNvPr id="391" name="テキスト ボックス 390"/>
        <xdr:cNvSpPr txBox="1"/>
      </xdr:nvSpPr>
      <xdr:spPr>
        <a:xfrm>
          <a:off x="6000750" y="1268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xdr:nvCxnSpPr>
        <xdr:cNvPr id="392" name="直線コネクタ 391"/>
        <xdr:cNvCxnSpPr/>
      </xdr:nvCxnSpPr>
      <xdr:spPr>
        <a:xfrm>
          <a:off x="6600825"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71</xdr:row>
      <xdr:rowOff>133350</xdr:rowOff>
    </xdr:from>
    <xdr:ext cx="600075" cy="257175"/>
    <xdr:sp>
      <xdr:nvSpPr>
        <xdr:cNvPr id="393" name="テキスト ボックス 392"/>
        <xdr:cNvSpPr txBox="1"/>
      </xdr:nvSpPr>
      <xdr:spPr>
        <a:xfrm>
          <a:off x="6000750" y="1230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xdr:nvCxnSpPr>
        <xdr:cNvPr id="394" name="直線コネクタ 393"/>
        <xdr:cNvCxnSpPr/>
      </xdr:nvCxnSpPr>
      <xdr:spPr>
        <a:xfrm>
          <a:off x="6600825"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95250</xdr:rowOff>
    </xdr:from>
    <xdr:ext cx="600075" cy="257175"/>
    <xdr:sp>
      <xdr:nvSpPr>
        <xdr:cNvPr id="395" name="テキスト ボックス 394"/>
        <xdr:cNvSpPr txBox="1"/>
      </xdr:nvSpPr>
      <xdr:spPr>
        <a:xfrm>
          <a:off x="6000750" y="1192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xdr:nvCxnSpPr>
        <xdr:cNvPr id="396" name="直線コネクタ 395"/>
        <xdr:cNvCxnSpPr/>
      </xdr:nvCxnSpPr>
      <xdr:spPr>
        <a:xfrm>
          <a:off x="660082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xdr:nvSpPr>
        <xdr:cNvPr id="397" name="テキスト ボックス 396"/>
        <xdr:cNvSpPr txBox="1"/>
      </xdr:nvSpPr>
      <xdr:spPr>
        <a:xfrm>
          <a:off x="6000750" y="1154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fLocksText="0">
      <xdr:nvSpPr>
        <xdr:cNvPr id="398" name="商工費グラフ枠"/>
        <xdr:cNvSpPr/>
      </xdr:nvSpPr>
      <xdr:spPr>
        <a:xfrm>
          <a:off x="6600825"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xdr:nvCxnSpPr>
        <xdr:cNvPr id="399" name="直線コネクタ 398"/>
        <xdr:cNvCxnSpPr/>
      </xdr:nvCxnSpPr>
      <xdr:spPr>
        <a:xfrm flipV="1">
          <a:off x="10477500" y="12182475"/>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47625</xdr:rowOff>
    </xdr:from>
    <xdr:ext cx="381000" cy="257175"/>
    <xdr:sp>
      <xdr:nvSpPr>
        <xdr:cNvPr id="400" name="商工費最小値テキスト"/>
        <xdr:cNvSpPr txBox="1"/>
      </xdr:nvSpPr>
      <xdr:spPr>
        <a:xfrm>
          <a:off x="10525125" y="13592175"/>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906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xdr:nvCxnSpPr>
        <xdr:cNvPr id="401" name="直線コネクタ 400"/>
        <xdr:cNvCxnSpPr/>
      </xdr:nvCxnSpPr>
      <xdr:spPr>
        <a:xfrm>
          <a:off x="10391775" y="13582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69</xdr:row>
      <xdr:rowOff>123825</xdr:rowOff>
    </xdr:from>
    <xdr:ext cx="600075" cy="257175"/>
    <xdr:sp>
      <xdr:nvSpPr>
        <xdr:cNvPr id="402" name="商工費最大値テキスト"/>
        <xdr:cNvSpPr txBox="1"/>
      </xdr:nvSpPr>
      <xdr:spPr>
        <a:xfrm>
          <a:off x="10525125" y="119538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370,389</a:t>
          </a:r>
          <a:endParaRPr altLang="en-US" lang="ja-JP"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xdr:nvCxnSpPr>
        <xdr:cNvPr id="403" name="直線コネクタ 402"/>
        <xdr:cNvCxnSpPr/>
      </xdr:nvCxnSpPr>
      <xdr:spPr>
        <a:xfrm>
          <a:off x="10391775" y="12182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131885</xdr:rowOff>
    </xdr:from>
    <xdr:to>
      <xdr:col>55</xdr:col>
      <xdr:colOff>0</xdr:colOff>
      <xdr:row>78</xdr:row>
      <xdr:rowOff>162433</xdr:rowOff>
    </xdr:to>
    <xdr:cxnSp>
      <xdr:nvCxnSpPr>
        <xdr:cNvPr id="404" name="直線コネクタ 403"/>
        <xdr:cNvCxnSpPr/>
      </xdr:nvCxnSpPr>
      <xdr:spPr>
        <a:xfrm flipV="1">
          <a:off x="9639300" y="1350645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9525</xdr:rowOff>
    </xdr:from>
    <xdr:ext cx="533400" cy="257175"/>
    <xdr:sp>
      <xdr:nvSpPr>
        <xdr:cNvPr id="405" name="商工費平均値テキスト"/>
        <xdr:cNvSpPr txBox="1"/>
      </xdr:nvSpPr>
      <xdr:spPr>
        <a:xfrm>
          <a:off x="10525125" y="132111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45,752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fLocksText="0">
      <xdr:nvSpPr>
        <xdr:cNvPr id="406" name="フローチャート: 判断 405"/>
        <xdr:cNvSpPr/>
      </xdr:nvSpPr>
      <xdr:spPr>
        <a:xfrm>
          <a:off x="10429875" y="13363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78</xdr:row>
      <xdr:rowOff>60630</xdr:rowOff>
    </xdr:from>
    <xdr:to>
      <xdr:col>50</xdr:col>
      <xdr:colOff>114300</xdr:colOff>
      <xdr:row>78</xdr:row>
      <xdr:rowOff>162433</xdr:rowOff>
    </xdr:to>
    <xdr:cxnSp>
      <xdr:nvCxnSpPr>
        <xdr:cNvPr id="407" name="直線コネクタ 406"/>
        <xdr:cNvCxnSpPr/>
      </xdr:nvCxnSpPr>
      <xdr:spPr>
        <a:xfrm>
          <a:off x="8753475" y="1343025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fLocksText="0">
      <xdr:nvSpPr>
        <xdr:cNvPr id="408" name="フローチャート: 判断 407"/>
        <xdr:cNvSpPr/>
      </xdr:nvSpPr>
      <xdr:spPr>
        <a:xfrm>
          <a:off x="9591675" y="13382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76</xdr:row>
      <xdr:rowOff>133350</xdr:rowOff>
    </xdr:from>
    <xdr:ext cx="533400" cy="257175"/>
    <xdr:sp>
      <xdr:nvSpPr>
        <xdr:cNvPr id="409" name="テキスト ボックス 408"/>
        <xdr:cNvSpPr txBox="1"/>
      </xdr:nvSpPr>
      <xdr:spPr>
        <a:xfrm>
          <a:off x="9363075" y="131635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40,457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60630</xdr:rowOff>
    </xdr:from>
    <xdr:to>
      <xdr:col>45</xdr:col>
      <xdr:colOff>177800</xdr:colOff>
      <xdr:row>78</xdr:row>
      <xdr:rowOff>161063</xdr:rowOff>
    </xdr:to>
    <xdr:cxnSp>
      <xdr:nvCxnSpPr>
        <xdr:cNvPr id="410" name="直線コネクタ 409"/>
        <xdr:cNvCxnSpPr/>
      </xdr:nvCxnSpPr>
      <xdr:spPr>
        <a:xfrm flipV="1">
          <a:off x="7858125" y="1343025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fLocksText="0">
      <xdr:nvSpPr>
        <xdr:cNvPr id="411" name="フローチャート: 判断 410"/>
        <xdr:cNvSpPr/>
      </xdr:nvSpPr>
      <xdr:spPr>
        <a:xfrm>
          <a:off x="8696325" y="13382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78</xdr:row>
      <xdr:rowOff>104775</xdr:rowOff>
    </xdr:from>
    <xdr:ext cx="533400" cy="257175"/>
    <xdr:sp>
      <xdr:nvSpPr>
        <xdr:cNvPr id="412" name="テキスト ボックス 411"/>
        <xdr:cNvSpPr txBox="1"/>
      </xdr:nvSpPr>
      <xdr:spPr>
        <a:xfrm>
          <a:off x="8477250" y="134778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39,632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158727</xdr:rowOff>
    </xdr:from>
    <xdr:to>
      <xdr:col>41</xdr:col>
      <xdr:colOff>50800</xdr:colOff>
      <xdr:row>78</xdr:row>
      <xdr:rowOff>161063</xdr:rowOff>
    </xdr:to>
    <xdr:cxnSp>
      <xdr:nvCxnSpPr>
        <xdr:cNvPr id="413" name="直線コネクタ 412"/>
        <xdr:cNvCxnSpPr/>
      </xdr:nvCxnSpPr>
      <xdr:spPr>
        <a:xfrm>
          <a:off x="6972300" y="135350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fLocksText="0">
      <xdr:nvSpPr>
        <xdr:cNvPr id="414" name="フローチャート: 判断 413"/>
        <xdr:cNvSpPr/>
      </xdr:nvSpPr>
      <xdr:spPr>
        <a:xfrm>
          <a:off x="7810500" y="13401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76</xdr:row>
      <xdr:rowOff>142875</xdr:rowOff>
    </xdr:from>
    <xdr:ext cx="533400" cy="257175"/>
    <xdr:sp>
      <xdr:nvSpPr>
        <xdr:cNvPr id="415" name="テキスト ボックス 414"/>
        <xdr:cNvSpPr txBox="1"/>
      </xdr:nvSpPr>
      <xdr:spPr>
        <a:xfrm>
          <a:off x="7591425" y="131730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36,178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fLocksText="0">
      <xdr:nvSpPr>
        <xdr:cNvPr id="416" name="フローチャート: 判断 415"/>
        <xdr:cNvSpPr/>
      </xdr:nvSpPr>
      <xdr:spPr>
        <a:xfrm>
          <a:off x="6924675" y="13430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77</xdr:row>
      <xdr:rowOff>0</xdr:rowOff>
    </xdr:from>
    <xdr:ext cx="533400" cy="257175"/>
    <xdr:sp>
      <xdr:nvSpPr>
        <xdr:cNvPr id="417" name="テキスト ボックス 416"/>
        <xdr:cNvSpPr txBox="1"/>
      </xdr:nvSpPr>
      <xdr:spPr>
        <a:xfrm>
          <a:off x="6696075" y="13201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29,269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xdr:nvSpPr>
        <xdr:cNvPr id="418" name="テキスト ボックス 417"/>
        <xdr:cNvSpPr txBox="1"/>
      </xdr:nvSpPr>
      <xdr:spPr>
        <a:xfrm>
          <a:off x="102870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xdr:nvSpPr>
        <xdr:cNvPr id="419" name="テキスト ボックス 418"/>
        <xdr:cNvSpPr txBox="1"/>
      </xdr:nvSpPr>
      <xdr:spPr>
        <a:xfrm>
          <a:off x="9448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xdr:nvSpPr>
        <xdr:cNvPr id="420" name="テキスト ボックス 419"/>
        <xdr:cNvSpPr txBox="1"/>
      </xdr:nvSpPr>
      <xdr:spPr>
        <a:xfrm>
          <a:off x="8553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xdr:nvSpPr>
        <xdr:cNvPr id="421" name="テキスト ボックス 420"/>
        <xdr:cNvSpPr txBox="1"/>
      </xdr:nvSpPr>
      <xdr:spPr>
        <a:xfrm>
          <a:off x="7667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xdr:nvSpPr>
        <xdr:cNvPr id="422" name="テキスト ボックス 421"/>
        <xdr:cNvSpPr txBox="1"/>
      </xdr:nvSpPr>
      <xdr:spPr>
        <a:xfrm>
          <a:off x="6781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81085</xdr:rowOff>
    </xdr:from>
    <xdr:to>
      <xdr:col>55</xdr:col>
      <xdr:colOff>50800</xdr:colOff>
      <xdr:row>79</xdr:row>
      <xdr:rowOff>11235</xdr:rowOff>
    </xdr:to>
    <xdr:sp fLocksText="0">
      <xdr:nvSpPr>
        <xdr:cNvPr id="423" name="楕円 422"/>
        <xdr:cNvSpPr/>
      </xdr:nvSpPr>
      <xdr:spPr>
        <a:xfrm>
          <a:off x="10429875" y="13458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77</xdr:row>
      <xdr:rowOff>171450</xdr:rowOff>
    </xdr:from>
    <xdr:ext cx="533400" cy="257175"/>
    <xdr:sp>
      <xdr:nvSpPr>
        <xdr:cNvPr id="424" name="商工費該当値テキスト"/>
        <xdr:cNvSpPr txBox="1"/>
      </xdr:nvSpPr>
      <xdr:spPr>
        <a:xfrm>
          <a:off x="10525125" y="133731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22,051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111633</xdr:rowOff>
    </xdr:from>
    <xdr:to>
      <xdr:col>50</xdr:col>
      <xdr:colOff>165100</xdr:colOff>
      <xdr:row>79</xdr:row>
      <xdr:rowOff>41783</xdr:rowOff>
    </xdr:to>
    <xdr:sp fLocksText="0">
      <xdr:nvSpPr>
        <xdr:cNvPr id="425" name="楕円 424"/>
        <xdr:cNvSpPr/>
      </xdr:nvSpPr>
      <xdr:spPr>
        <a:xfrm>
          <a:off x="9591675" y="13487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79</xdr:row>
      <xdr:rowOff>28575</xdr:rowOff>
    </xdr:from>
    <xdr:ext cx="533400" cy="257175"/>
    <xdr:sp>
      <xdr:nvSpPr>
        <xdr:cNvPr id="426" name="テキスト ボックス 425"/>
        <xdr:cNvSpPr txBox="1"/>
      </xdr:nvSpPr>
      <xdr:spPr>
        <a:xfrm>
          <a:off x="9363075" y="13573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14,033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9830</xdr:rowOff>
    </xdr:from>
    <xdr:to>
      <xdr:col>46</xdr:col>
      <xdr:colOff>38100</xdr:colOff>
      <xdr:row>78</xdr:row>
      <xdr:rowOff>111430</xdr:rowOff>
    </xdr:to>
    <xdr:sp fLocksText="0">
      <xdr:nvSpPr>
        <xdr:cNvPr id="427" name="楕円 426"/>
        <xdr:cNvSpPr/>
      </xdr:nvSpPr>
      <xdr:spPr>
        <a:xfrm>
          <a:off x="8696325" y="13382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76</xdr:row>
      <xdr:rowOff>123825</xdr:rowOff>
    </xdr:from>
    <xdr:ext cx="533400" cy="257175"/>
    <xdr:sp>
      <xdr:nvSpPr>
        <xdr:cNvPr id="428" name="テキスト ボックス 427"/>
        <xdr:cNvSpPr txBox="1"/>
      </xdr:nvSpPr>
      <xdr:spPr>
        <a:xfrm>
          <a:off x="8477250" y="131540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40,753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110263</xdr:rowOff>
    </xdr:from>
    <xdr:to>
      <xdr:col>41</xdr:col>
      <xdr:colOff>101600</xdr:colOff>
      <xdr:row>79</xdr:row>
      <xdr:rowOff>40413</xdr:rowOff>
    </xdr:to>
    <xdr:sp fLocksText="0">
      <xdr:nvSpPr>
        <xdr:cNvPr id="429" name="楕円 428"/>
        <xdr:cNvSpPr/>
      </xdr:nvSpPr>
      <xdr:spPr>
        <a:xfrm>
          <a:off x="7810500" y="13487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79</xdr:row>
      <xdr:rowOff>28575</xdr:rowOff>
    </xdr:from>
    <xdr:ext cx="533400" cy="257175"/>
    <xdr:sp>
      <xdr:nvSpPr>
        <xdr:cNvPr id="430" name="テキスト ボックス 429"/>
        <xdr:cNvSpPr txBox="1"/>
      </xdr:nvSpPr>
      <xdr:spPr>
        <a:xfrm>
          <a:off x="7591425" y="13573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14,393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107927</xdr:rowOff>
    </xdr:from>
    <xdr:to>
      <xdr:col>36</xdr:col>
      <xdr:colOff>165100</xdr:colOff>
      <xdr:row>79</xdr:row>
      <xdr:rowOff>38077</xdr:rowOff>
    </xdr:to>
    <xdr:sp fLocksText="0">
      <xdr:nvSpPr>
        <xdr:cNvPr id="431" name="楕円 430"/>
        <xdr:cNvSpPr/>
      </xdr:nvSpPr>
      <xdr:spPr>
        <a:xfrm>
          <a:off x="6924675" y="13477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79</xdr:row>
      <xdr:rowOff>28575</xdr:rowOff>
    </xdr:from>
    <xdr:ext cx="533400" cy="257175"/>
    <xdr:sp>
      <xdr:nvSpPr>
        <xdr:cNvPr id="432" name="テキスト ボックス 431"/>
        <xdr:cNvSpPr txBox="1"/>
      </xdr:nvSpPr>
      <xdr:spPr>
        <a:xfrm>
          <a:off x="6696075" y="135731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15,006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fLocksText="0">
      <xdr:nvSpPr>
        <xdr:cNvPr id="433" name="正方形/長方形 432"/>
        <xdr:cNvSpPr/>
      </xdr:nvSpPr>
      <xdr:spPr>
        <a:xfrm>
          <a:off x="660082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fLocksText="0">
      <xdr:nvSpPr>
        <xdr:cNvPr id="434" name="正方形/長方形 433"/>
        <xdr:cNvSpPr/>
      </xdr:nvSpPr>
      <xdr:spPr>
        <a:xfrm>
          <a:off x="673417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fLocksText="0">
      <xdr:nvSpPr>
        <xdr:cNvPr id="435" name="正方形/長方形 434"/>
        <xdr:cNvSpPr/>
      </xdr:nvSpPr>
      <xdr:spPr>
        <a:xfrm>
          <a:off x="673417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fLocksText="0">
      <xdr:nvSpPr>
        <xdr:cNvPr id="436" name="正方形/長方形 435"/>
        <xdr:cNvSpPr/>
      </xdr:nvSpPr>
      <xdr:spPr>
        <a:xfrm>
          <a:off x="7743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fLocksText="0">
      <xdr:nvSpPr>
        <xdr:cNvPr id="437" name="正方形/長方形 436"/>
        <xdr:cNvSpPr/>
      </xdr:nvSpPr>
      <xdr:spPr>
        <a:xfrm>
          <a:off x="7743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51,564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fLocksText="0">
      <xdr:nvSpPr>
        <xdr:cNvPr id="438" name="正方形/長方形 437"/>
        <xdr:cNvSpPr/>
      </xdr:nvSpPr>
      <xdr:spPr>
        <a:xfrm>
          <a:off x="888682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fLocksText="0">
      <xdr:nvSpPr>
        <xdr:cNvPr id="439" name="正方形/長方形 438"/>
        <xdr:cNvSpPr/>
      </xdr:nvSpPr>
      <xdr:spPr>
        <a:xfrm>
          <a:off x="888682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60,012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fLocksText="0">
      <xdr:nvSpPr>
        <xdr:cNvPr id="440" name="正方形/長方形 439"/>
        <xdr:cNvSpPr/>
      </xdr:nvSpPr>
      <xdr:spPr>
        <a:xfrm>
          <a:off x="6600825"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34</xdr:col>
      <xdr:colOff>85725</xdr:colOff>
      <xdr:row>87</xdr:row>
      <xdr:rowOff>9525</xdr:rowOff>
    </xdr:from>
    <xdr:ext cx="352425" cy="228600"/>
    <xdr:sp>
      <xdr:nvSpPr>
        <xdr:cNvPr id="441" name="テキスト ボックス 440"/>
        <xdr:cNvSpPr txBox="1"/>
      </xdr:nvSpPr>
      <xdr:spPr>
        <a:xfrm>
          <a:off x="6562725"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xdr:nvCxnSpPr>
        <xdr:cNvPr id="442" name="直線コネクタ 441"/>
        <xdr:cNvCxnSpPr/>
      </xdr:nvCxnSpPr>
      <xdr:spPr>
        <a:xfrm>
          <a:off x="660082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xdr:nvCxnSpPr>
        <xdr:cNvPr id="443" name="直線コネクタ 442"/>
        <xdr:cNvCxnSpPr/>
      </xdr:nvCxnSpPr>
      <xdr:spPr>
        <a:xfrm>
          <a:off x="6600825" y="16944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97</xdr:row>
      <xdr:rowOff>171450</xdr:rowOff>
    </xdr:from>
    <xdr:ext cx="247650" cy="257175"/>
    <xdr:sp>
      <xdr:nvSpPr>
        <xdr:cNvPr id="444" name="テキスト ボックス 443"/>
        <xdr:cNvSpPr txBox="1"/>
      </xdr:nvSpPr>
      <xdr:spPr>
        <a:xfrm>
          <a:off x="6353175" y="168021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xdr:nvCxnSpPr>
        <xdr:cNvPr id="445" name="直線コネクタ 444"/>
        <xdr:cNvCxnSpPr/>
      </xdr:nvCxnSpPr>
      <xdr:spPr>
        <a:xfrm>
          <a:off x="6600825" y="16487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95</xdr:row>
      <xdr:rowOff>57150</xdr:rowOff>
    </xdr:from>
    <xdr:ext cx="600075" cy="257175"/>
    <xdr:sp>
      <xdr:nvSpPr>
        <xdr:cNvPr id="446" name="テキスト ボックス 445"/>
        <xdr:cNvSpPr txBox="1"/>
      </xdr:nvSpPr>
      <xdr:spPr>
        <a:xfrm>
          <a:off x="6000750" y="163449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xdr:nvCxnSpPr>
        <xdr:cNvPr id="447" name="直線コネクタ 446"/>
        <xdr:cNvCxnSpPr/>
      </xdr:nvCxnSpPr>
      <xdr:spPr>
        <a:xfrm>
          <a:off x="6600825" y="16030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92</xdr:row>
      <xdr:rowOff>114300</xdr:rowOff>
    </xdr:from>
    <xdr:ext cx="600075" cy="257175"/>
    <xdr:sp>
      <xdr:nvSpPr>
        <xdr:cNvPr id="448" name="テキスト ボックス 447"/>
        <xdr:cNvSpPr txBox="1"/>
      </xdr:nvSpPr>
      <xdr:spPr>
        <a:xfrm>
          <a:off x="6000750" y="158877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xdr:nvCxnSpPr>
        <xdr:cNvPr id="449" name="直線コネクタ 448"/>
        <xdr:cNvCxnSpPr/>
      </xdr:nvCxnSpPr>
      <xdr:spPr>
        <a:xfrm>
          <a:off x="6600825" y="15573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171450</xdr:rowOff>
    </xdr:from>
    <xdr:ext cx="600075" cy="257175"/>
    <xdr:sp>
      <xdr:nvSpPr>
        <xdr:cNvPr id="450" name="テキスト ボックス 449"/>
        <xdr:cNvSpPr txBox="1"/>
      </xdr:nvSpPr>
      <xdr:spPr>
        <a:xfrm>
          <a:off x="6000750" y="154305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xdr:nvCxnSpPr>
        <xdr:cNvPr id="451" name="直線コネクタ 450"/>
        <xdr:cNvCxnSpPr/>
      </xdr:nvCxnSpPr>
      <xdr:spPr>
        <a:xfrm>
          <a:off x="660082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xdr:nvSpPr>
        <xdr:cNvPr id="452" name="テキスト ボックス 451"/>
        <xdr:cNvSpPr txBox="1"/>
      </xdr:nvSpPr>
      <xdr:spPr>
        <a:xfrm>
          <a:off x="6000750" y="14973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fLocksText="0">
      <xdr:nvSpPr>
        <xdr:cNvPr id="453" name="土木費グラフ枠"/>
        <xdr:cNvSpPr/>
      </xdr:nvSpPr>
      <xdr:spPr>
        <a:xfrm>
          <a:off x="6600825"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xdr:nvCxnSpPr>
        <xdr:cNvPr id="454" name="直線コネクタ 453"/>
        <xdr:cNvCxnSpPr/>
      </xdr:nvCxnSpPr>
      <xdr:spPr>
        <a:xfrm flipV="1">
          <a:off x="10477500" y="15830550"/>
          <a:ext cx="0" cy="1028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66675</xdr:rowOff>
    </xdr:from>
    <xdr:ext cx="533400" cy="257175"/>
    <xdr:sp>
      <xdr:nvSpPr>
        <xdr:cNvPr id="455" name="土木費最小値テキスト"/>
        <xdr:cNvSpPr txBox="1"/>
      </xdr:nvSpPr>
      <xdr:spPr>
        <a:xfrm>
          <a:off x="10525125" y="168687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17,352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xdr:nvCxnSpPr>
        <xdr:cNvPr id="456" name="直線コネクタ 455"/>
        <xdr:cNvCxnSpPr/>
      </xdr:nvCxnSpPr>
      <xdr:spPr>
        <a:xfrm>
          <a:off x="10391775" y="16859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91</xdr:row>
      <xdr:rowOff>9525</xdr:rowOff>
    </xdr:from>
    <xdr:ext cx="600075" cy="257175"/>
    <xdr:sp>
      <xdr:nvSpPr>
        <xdr:cNvPr id="457" name="土木費最大値テキスト"/>
        <xdr:cNvSpPr txBox="1"/>
      </xdr:nvSpPr>
      <xdr:spPr>
        <a:xfrm>
          <a:off x="10525125" y="15611475"/>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242,107</a:t>
          </a:r>
          <a:endParaRPr altLang="en-US" lang="ja-JP"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xdr:nvCxnSpPr>
        <xdr:cNvPr id="458" name="直線コネクタ 457"/>
        <xdr:cNvCxnSpPr/>
      </xdr:nvCxnSpPr>
      <xdr:spPr>
        <a:xfrm>
          <a:off x="10391775" y="15830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102521</xdr:rowOff>
    </xdr:from>
    <xdr:to>
      <xdr:col>55</xdr:col>
      <xdr:colOff>0</xdr:colOff>
      <xdr:row>97</xdr:row>
      <xdr:rowOff>114078</xdr:rowOff>
    </xdr:to>
    <xdr:cxnSp>
      <xdr:nvCxnSpPr>
        <xdr:cNvPr id="459" name="直線コネクタ 458"/>
        <xdr:cNvCxnSpPr/>
      </xdr:nvCxnSpPr>
      <xdr:spPr>
        <a:xfrm>
          <a:off x="9639300" y="1673542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95</xdr:row>
      <xdr:rowOff>76200</xdr:rowOff>
    </xdr:from>
    <xdr:ext cx="533400" cy="257175"/>
    <xdr:sp>
      <xdr:nvSpPr>
        <xdr:cNvPr id="460" name="土木費平均値テキスト"/>
        <xdr:cNvSpPr txBox="1"/>
      </xdr:nvSpPr>
      <xdr:spPr>
        <a:xfrm>
          <a:off x="10525125" y="163639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81,973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fLocksText="0">
      <xdr:nvSpPr>
        <xdr:cNvPr id="461" name="フローチャート: 判断 460"/>
        <xdr:cNvSpPr/>
      </xdr:nvSpPr>
      <xdr:spPr>
        <a:xfrm>
          <a:off x="10429875" y="16516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45</xdr:col>
      <xdr:colOff>177800</xdr:colOff>
      <xdr:row>97</xdr:row>
      <xdr:rowOff>71197</xdr:rowOff>
    </xdr:from>
    <xdr:to>
      <xdr:col>50</xdr:col>
      <xdr:colOff>114300</xdr:colOff>
      <xdr:row>97</xdr:row>
      <xdr:rowOff>102521</xdr:rowOff>
    </xdr:to>
    <xdr:cxnSp>
      <xdr:nvCxnSpPr>
        <xdr:cNvPr id="462" name="直線コネクタ 461"/>
        <xdr:cNvCxnSpPr/>
      </xdr:nvCxnSpPr>
      <xdr:spPr>
        <a:xfrm>
          <a:off x="8753475" y="1669732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fLocksText="0">
      <xdr:nvSpPr>
        <xdr:cNvPr id="463" name="フローチャート: 判断 462"/>
        <xdr:cNvSpPr/>
      </xdr:nvSpPr>
      <xdr:spPr>
        <a:xfrm>
          <a:off x="9591675" y="16516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95</xdr:row>
      <xdr:rowOff>0</xdr:rowOff>
    </xdr:from>
    <xdr:ext cx="533400" cy="257175"/>
    <xdr:sp>
      <xdr:nvSpPr>
        <xdr:cNvPr id="464" name="テキスト ボックス 463"/>
        <xdr:cNvSpPr txBox="1"/>
      </xdr:nvSpPr>
      <xdr:spPr>
        <a:xfrm>
          <a:off x="9363075" y="162877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82,766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34992</xdr:rowOff>
    </xdr:from>
    <xdr:to>
      <xdr:col>45</xdr:col>
      <xdr:colOff>177800</xdr:colOff>
      <xdr:row>97</xdr:row>
      <xdr:rowOff>71197</xdr:rowOff>
    </xdr:to>
    <xdr:cxnSp>
      <xdr:nvCxnSpPr>
        <xdr:cNvPr id="465" name="直線コネクタ 464"/>
        <xdr:cNvCxnSpPr/>
      </xdr:nvCxnSpPr>
      <xdr:spPr>
        <a:xfrm>
          <a:off x="7858125" y="1666875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fLocksText="0">
      <xdr:nvSpPr>
        <xdr:cNvPr id="466" name="フローチャート: 判断 465"/>
        <xdr:cNvSpPr/>
      </xdr:nvSpPr>
      <xdr:spPr>
        <a:xfrm>
          <a:off x="8696325" y="16535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95</xdr:row>
      <xdr:rowOff>19050</xdr:rowOff>
    </xdr:from>
    <xdr:ext cx="533400" cy="257175"/>
    <xdr:sp>
      <xdr:nvSpPr>
        <xdr:cNvPr id="467" name="テキスト ボックス 466"/>
        <xdr:cNvSpPr txBox="1"/>
      </xdr:nvSpPr>
      <xdr:spPr>
        <a:xfrm>
          <a:off x="8477250" y="163068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78,337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34992</xdr:rowOff>
    </xdr:from>
    <xdr:to>
      <xdr:col>41</xdr:col>
      <xdr:colOff>50800</xdr:colOff>
      <xdr:row>97</xdr:row>
      <xdr:rowOff>80268</xdr:rowOff>
    </xdr:to>
    <xdr:cxnSp>
      <xdr:nvCxnSpPr>
        <xdr:cNvPr id="468" name="直線コネクタ 467"/>
        <xdr:cNvCxnSpPr/>
      </xdr:nvCxnSpPr>
      <xdr:spPr>
        <a:xfrm flipV="1">
          <a:off x="6972300" y="1666875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fLocksText="0">
      <xdr:nvSpPr>
        <xdr:cNvPr id="469" name="フローチャート: 判断 468"/>
        <xdr:cNvSpPr/>
      </xdr:nvSpPr>
      <xdr:spPr>
        <a:xfrm>
          <a:off x="7810500" y="16468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94</xdr:row>
      <xdr:rowOff>133350</xdr:rowOff>
    </xdr:from>
    <xdr:ext cx="533400" cy="257175"/>
    <xdr:sp>
      <xdr:nvSpPr>
        <xdr:cNvPr id="470" name="テキスト ボックス 469"/>
        <xdr:cNvSpPr txBox="1"/>
      </xdr:nvSpPr>
      <xdr:spPr>
        <a:xfrm>
          <a:off x="7591425" y="162496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91,442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fLocksText="0">
      <xdr:nvSpPr>
        <xdr:cNvPr id="471" name="フローチャート: 判断 470"/>
        <xdr:cNvSpPr/>
      </xdr:nvSpPr>
      <xdr:spPr>
        <a:xfrm>
          <a:off x="6924675" y="16525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95</xdr:row>
      <xdr:rowOff>9525</xdr:rowOff>
    </xdr:from>
    <xdr:ext cx="533400" cy="257175"/>
    <xdr:sp>
      <xdr:nvSpPr>
        <xdr:cNvPr id="472" name="テキスト ボックス 471"/>
        <xdr:cNvSpPr txBox="1"/>
      </xdr:nvSpPr>
      <xdr:spPr>
        <a:xfrm>
          <a:off x="6696075" y="162972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80,547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xdr:nvSpPr>
        <xdr:cNvPr id="473" name="テキスト ボックス 472"/>
        <xdr:cNvSpPr txBox="1"/>
      </xdr:nvSpPr>
      <xdr:spPr>
        <a:xfrm>
          <a:off x="102870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xdr:nvSpPr>
        <xdr:cNvPr id="474" name="テキスト ボックス 473"/>
        <xdr:cNvSpPr txBox="1"/>
      </xdr:nvSpPr>
      <xdr:spPr>
        <a:xfrm>
          <a:off x="9448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xdr:nvSpPr>
        <xdr:cNvPr id="475" name="テキスト ボックス 474"/>
        <xdr:cNvSpPr txBox="1"/>
      </xdr:nvSpPr>
      <xdr:spPr>
        <a:xfrm>
          <a:off x="8553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xdr:nvSpPr>
        <xdr:cNvPr id="476" name="テキスト ボックス 475"/>
        <xdr:cNvSpPr txBox="1"/>
      </xdr:nvSpPr>
      <xdr:spPr>
        <a:xfrm>
          <a:off x="7667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xdr:nvSpPr>
        <xdr:cNvPr id="477" name="テキスト ボックス 476"/>
        <xdr:cNvSpPr txBox="1"/>
      </xdr:nvSpPr>
      <xdr:spPr>
        <a:xfrm>
          <a:off x="6781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63278</xdr:rowOff>
    </xdr:from>
    <xdr:to>
      <xdr:col>55</xdr:col>
      <xdr:colOff>50800</xdr:colOff>
      <xdr:row>97</xdr:row>
      <xdr:rowOff>164878</xdr:rowOff>
    </xdr:to>
    <xdr:sp fLocksText="0">
      <xdr:nvSpPr>
        <xdr:cNvPr id="478" name="楕円 477"/>
        <xdr:cNvSpPr/>
      </xdr:nvSpPr>
      <xdr:spPr>
        <a:xfrm>
          <a:off x="10429875" y="16697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55</xdr:col>
      <xdr:colOff>47625</xdr:colOff>
      <xdr:row>96</xdr:row>
      <xdr:rowOff>152400</xdr:rowOff>
    </xdr:from>
    <xdr:ext cx="533400" cy="257175"/>
    <xdr:sp>
      <xdr:nvSpPr>
        <xdr:cNvPr id="479" name="土木費該当値テキスト"/>
        <xdr:cNvSpPr txBox="1"/>
      </xdr:nvSpPr>
      <xdr:spPr>
        <a:xfrm>
          <a:off x="10525125" y="166116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43,104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51721</xdr:rowOff>
    </xdr:from>
    <xdr:to>
      <xdr:col>50</xdr:col>
      <xdr:colOff>165100</xdr:colOff>
      <xdr:row>97</xdr:row>
      <xdr:rowOff>153321</xdr:rowOff>
    </xdr:to>
    <xdr:sp fLocksText="0">
      <xdr:nvSpPr>
        <xdr:cNvPr id="480" name="楕円 479"/>
        <xdr:cNvSpPr/>
      </xdr:nvSpPr>
      <xdr:spPr>
        <a:xfrm>
          <a:off x="9591675" y="16678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49</xdr:col>
      <xdr:colOff>28575</xdr:colOff>
      <xdr:row>97</xdr:row>
      <xdr:rowOff>142875</xdr:rowOff>
    </xdr:from>
    <xdr:ext cx="533400" cy="257175"/>
    <xdr:sp>
      <xdr:nvSpPr>
        <xdr:cNvPr id="481" name="テキスト ボックス 480"/>
        <xdr:cNvSpPr txBox="1"/>
      </xdr:nvSpPr>
      <xdr:spPr>
        <a:xfrm>
          <a:off x="9363075" y="167735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45,632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20397</xdr:rowOff>
    </xdr:from>
    <xdr:to>
      <xdr:col>46</xdr:col>
      <xdr:colOff>38100</xdr:colOff>
      <xdr:row>97</xdr:row>
      <xdr:rowOff>121997</xdr:rowOff>
    </xdr:to>
    <xdr:sp fLocksText="0">
      <xdr:nvSpPr>
        <xdr:cNvPr id="482" name="楕円 481"/>
        <xdr:cNvSpPr/>
      </xdr:nvSpPr>
      <xdr:spPr>
        <a:xfrm>
          <a:off x="8696325" y="16649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44</xdr:col>
      <xdr:colOff>95250</xdr:colOff>
      <xdr:row>97</xdr:row>
      <xdr:rowOff>114300</xdr:rowOff>
    </xdr:from>
    <xdr:ext cx="533400" cy="257175"/>
    <xdr:sp>
      <xdr:nvSpPr>
        <xdr:cNvPr id="483" name="テキスト ボックス 482"/>
        <xdr:cNvSpPr txBox="1"/>
      </xdr:nvSpPr>
      <xdr:spPr>
        <a:xfrm>
          <a:off x="8477250" y="167449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52,483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155642</xdr:rowOff>
    </xdr:from>
    <xdr:to>
      <xdr:col>41</xdr:col>
      <xdr:colOff>101600</xdr:colOff>
      <xdr:row>97</xdr:row>
      <xdr:rowOff>85792</xdr:rowOff>
    </xdr:to>
    <xdr:sp fLocksText="0">
      <xdr:nvSpPr>
        <xdr:cNvPr id="484" name="楕円 483"/>
        <xdr:cNvSpPr/>
      </xdr:nvSpPr>
      <xdr:spPr>
        <a:xfrm>
          <a:off x="7810500" y="16611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39</xdr:col>
      <xdr:colOff>161925</xdr:colOff>
      <xdr:row>97</xdr:row>
      <xdr:rowOff>76200</xdr:rowOff>
    </xdr:from>
    <xdr:ext cx="533400" cy="257175"/>
    <xdr:sp>
      <xdr:nvSpPr>
        <xdr:cNvPr id="485" name="テキスト ボックス 484"/>
        <xdr:cNvSpPr txBox="1"/>
      </xdr:nvSpPr>
      <xdr:spPr>
        <a:xfrm>
          <a:off x="7591425" y="167068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60,402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29468</xdr:rowOff>
    </xdr:from>
    <xdr:to>
      <xdr:col>36</xdr:col>
      <xdr:colOff>165100</xdr:colOff>
      <xdr:row>97</xdr:row>
      <xdr:rowOff>131068</xdr:rowOff>
    </xdr:to>
    <xdr:sp fLocksText="0">
      <xdr:nvSpPr>
        <xdr:cNvPr id="486" name="楕円 485"/>
        <xdr:cNvSpPr/>
      </xdr:nvSpPr>
      <xdr:spPr>
        <a:xfrm>
          <a:off x="6924675" y="16659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35</xdr:col>
      <xdr:colOff>28575</xdr:colOff>
      <xdr:row>97</xdr:row>
      <xdr:rowOff>123825</xdr:rowOff>
    </xdr:from>
    <xdr:ext cx="533400" cy="257175"/>
    <xdr:sp>
      <xdr:nvSpPr>
        <xdr:cNvPr id="487" name="テキスト ボックス 486"/>
        <xdr:cNvSpPr txBox="1"/>
      </xdr:nvSpPr>
      <xdr:spPr>
        <a:xfrm>
          <a:off x="6696075" y="167544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50,499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fLocksText="0">
      <xdr:nvSpPr>
        <xdr:cNvPr id="488" name="正方形/長方形 487"/>
        <xdr:cNvSpPr/>
      </xdr:nvSpPr>
      <xdr:spPr>
        <a:xfrm>
          <a:off x="1244917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fLocksText="0">
      <xdr:nvSpPr>
        <xdr:cNvPr id="489" name="正方形/長方形 488"/>
        <xdr:cNvSpPr/>
      </xdr:nvSpPr>
      <xdr:spPr>
        <a:xfrm>
          <a:off x="12573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fLocksText="0">
      <xdr:nvSpPr>
        <xdr:cNvPr id="490" name="正方形/長方形 489"/>
        <xdr:cNvSpPr/>
      </xdr:nvSpPr>
      <xdr:spPr>
        <a:xfrm>
          <a:off x="12573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fLocksText="0">
      <xdr:nvSpPr>
        <xdr:cNvPr id="491" name="正方形/長方形 490"/>
        <xdr:cNvSpPr/>
      </xdr:nvSpPr>
      <xdr:spPr>
        <a:xfrm>
          <a:off x="1359217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fLocksText="0">
      <xdr:nvSpPr>
        <xdr:cNvPr id="492" name="正方形/長方形 491"/>
        <xdr:cNvSpPr/>
      </xdr:nvSpPr>
      <xdr:spPr>
        <a:xfrm>
          <a:off x="1359217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14,825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fLocksText="0">
      <xdr:nvSpPr>
        <xdr:cNvPr id="493" name="正方形/長方形 492"/>
        <xdr:cNvSpPr/>
      </xdr:nvSpPr>
      <xdr:spPr>
        <a:xfrm>
          <a:off x="1473517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fLocksText="0">
      <xdr:nvSpPr>
        <xdr:cNvPr id="494" name="正方形/長方形 493"/>
        <xdr:cNvSpPr/>
      </xdr:nvSpPr>
      <xdr:spPr>
        <a:xfrm>
          <a:off x="1473517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16,621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fLocksText="0">
      <xdr:nvSpPr>
        <xdr:cNvPr id="495" name="正方形/長方形 494"/>
        <xdr:cNvSpPr/>
      </xdr:nvSpPr>
      <xdr:spPr>
        <a:xfrm>
          <a:off x="12449175"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27</xdr:row>
      <xdr:rowOff>9525</xdr:rowOff>
    </xdr:from>
    <xdr:ext cx="352425" cy="228600"/>
    <xdr:sp>
      <xdr:nvSpPr>
        <xdr:cNvPr id="496" name="テキスト ボックス 495"/>
        <xdr:cNvSpPr txBox="1"/>
      </xdr:nvSpPr>
      <xdr:spPr>
        <a:xfrm>
          <a:off x="12401550"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xdr:nvCxnSpPr>
        <xdr:cNvPr id="497" name="直線コネクタ 496"/>
        <xdr:cNvCxnSpPr/>
      </xdr:nvCxnSpPr>
      <xdr:spPr>
        <a:xfrm>
          <a:off x="1244917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40</xdr:row>
      <xdr:rowOff>114300</xdr:rowOff>
    </xdr:from>
    <xdr:ext cx="247650" cy="257175"/>
    <xdr:sp>
      <xdr:nvSpPr>
        <xdr:cNvPr id="498" name="テキスト ボックス 497"/>
        <xdr:cNvSpPr txBox="1"/>
      </xdr:nvSpPr>
      <xdr:spPr>
        <a:xfrm>
          <a:off x="12192000" y="6972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xdr:nvCxnSpPr>
        <xdr:cNvPr id="499" name="直線コネクタ 498"/>
        <xdr:cNvCxnSpPr/>
      </xdr:nvCxnSpPr>
      <xdr:spPr>
        <a:xfrm>
          <a:off x="1244917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38</xdr:row>
      <xdr:rowOff>76200</xdr:rowOff>
    </xdr:from>
    <xdr:ext cx="533400" cy="257175"/>
    <xdr:sp>
      <xdr:nvSpPr>
        <xdr:cNvPr id="500" name="テキスト ボックス 499"/>
        <xdr:cNvSpPr txBox="1"/>
      </xdr:nvSpPr>
      <xdr:spPr>
        <a:xfrm>
          <a:off x="11906250" y="6591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xdr:nvCxnSpPr>
        <xdr:cNvPr id="501" name="直線コネクタ 500"/>
        <xdr:cNvCxnSpPr/>
      </xdr:nvCxnSpPr>
      <xdr:spPr>
        <a:xfrm>
          <a:off x="12449175"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36</xdr:row>
      <xdr:rowOff>38100</xdr:rowOff>
    </xdr:from>
    <xdr:ext cx="533400" cy="257175"/>
    <xdr:sp>
      <xdr:nvSpPr>
        <xdr:cNvPr id="502" name="テキスト ボックス 501"/>
        <xdr:cNvSpPr txBox="1"/>
      </xdr:nvSpPr>
      <xdr:spPr>
        <a:xfrm>
          <a:off x="11906250" y="6210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xdr:nvCxnSpPr>
        <xdr:cNvPr id="503" name="直線コネクタ 502"/>
        <xdr:cNvCxnSpPr/>
      </xdr:nvCxnSpPr>
      <xdr:spPr>
        <a:xfrm>
          <a:off x="12449175"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33</xdr:row>
      <xdr:rowOff>171450</xdr:rowOff>
    </xdr:from>
    <xdr:ext cx="533400" cy="257175"/>
    <xdr:sp>
      <xdr:nvSpPr>
        <xdr:cNvPr id="504" name="テキスト ボックス 503"/>
        <xdr:cNvSpPr txBox="1"/>
      </xdr:nvSpPr>
      <xdr:spPr>
        <a:xfrm>
          <a:off x="11906250" y="5829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xdr:nvCxnSpPr>
        <xdr:cNvPr id="505" name="直線コネクタ 504"/>
        <xdr:cNvCxnSpPr/>
      </xdr:nvCxnSpPr>
      <xdr:spPr>
        <a:xfrm>
          <a:off x="12449175"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31</xdr:row>
      <xdr:rowOff>133350</xdr:rowOff>
    </xdr:from>
    <xdr:ext cx="533400" cy="257175"/>
    <xdr:sp>
      <xdr:nvSpPr>
        <xdr:cNvPr id="506" name="テキスト ボックス 505"/>
        <xdr:cNvSpPr txBox="1"/>
      </xdr:nvSpPr>
      <xdr:spPr>
        <a:xfrm>
          <a:off x="11906250" y="5448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xdr:nvCxnSpPr>
        <xdr:cNvPr id="507" name="直線コネクタ 506"/>
        <xdr:cNvCxnSpPr/>
      </xdr:nvCxnSpPr>
      <xdr:spPr>
        <a:xfrm>
          <a:off x="12449175"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29</xdr:row>
      <xdr:rowOff>95250</xdr:rowOff>
    </xdr:from>
    <xdr:ext cx="600075" cy="257175"/>
    <xdr:sp>
      <xdr:nvSpPr>
        <xdr:cNvPr id="508" name="テキスト ボックス 507"/>
        <xdr:cNvSpPr txBox="1"/>
      </xdr:nvSpPr>
      <xdr:spPr>
        <a:xfrm>
          <a:off x="11849100" y="506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xdr:nvCxnSpPr>
        <xdr:cNvPr id="509" name="直線コネクタ 508"/>
        <xdr:cNvCxnSpPr/>
      </xdr:nvCxnSpPr>
      <xdr:spPr>
        <a:xfrm>
          <a:off x="1244917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xdr:nvSpPr>
        <xdr:cNvPr id="510" name="テキスト ボックス 509"/>
        <xdr:cNvSpPr txBox="1"/>
      </xdr:nvSpPr>
      <xdr:spPr>
        <a:xfrm>
          <a:off x="11849100" y="468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fLocksText="0">
      <xdr:nvSpPr>
        <xdr:cNvPr id="511" name="消防費グラフ枠"/>
        <xdr:cNvSpPr/>
      </xdr:nvSpPr>
      <xdr:spPr>
        <a:xfrm>
          <a:off x="12449175"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xdr:nvCxnSpPr>
        <xdr:cNvPr id="512" name="直線コネクタ 511"/>
        <xdr:cNvCxnSpPr/>
      </xdr:nvCxnSpPr>
      <xdr:spPr>
        <a:xfrm flipV="1">
          <a:off x="16316325" y="5334000"/>
          <a:ext cx="0" cy="14287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76200</xdr:rowOff>
    </xdr:from>
    <xdr:ext cx="533400" cy="257175"/>
    <xdr:sp>
      <xdr:nvSpPr>
        <xdr:cNvPr id="513" name="消防費最小値テキスト"/>
        <xdr:cNvSpPr txBox="1"/>
      </xdr:nvSpPr>
      <xdr:spPr>
        <a:xfrm>
          <a:off x="16363950" y="67627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18,528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xdr:nvCxnSpPr>
        <xdr:cNvPr id="514" name="直線コネクタ 513"/>
        <xdr:cNvCxnSpPr/>
      </xdr:nvCxnSpPr>
      <xdr:spPr>
        <a:xfrm>
          <a:off x="16230600" y="6762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133350</xdr:rowOff>
    </xdr:from>
    <xdr:ext cx="533400" cy="257175"/>
    <xdr:sp>
      <xdr:nvSpPr>
        <xdr:cNvPr id="515" name="消防費最大値テキスト"/>
        <xdr:cNvSpPr txBox="1"/>
      </xdr:nvSpPr>
      <xdr:spPr>
        <a:xfrm>
          <a:off x="16363950" y="51054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93,305</a:t>
          </a:r>
          <a:endParaRPr altLang="en-US" lang="ja-JP"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xdr:nvCxnSpPr>
        <xdr:cNvPr id="516" name="直線コネクタ 515"/>
        <xdr:cNvCxnSpPr/>
      </xdr:nvCxnSpPr>
      <xdr:spPr>
        <a:xfrm>
          <a:off x="16230600" y="5334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72492</xdr:rowOff>
    </xdr:from>
    <xdr:to>
      <xdr:col>85</xdr:col>
      <xdr:colOff>127000</xdr:colOff>
      <xdr:row>39</xdr:row>
      <xdr:rowOff>77045</xdr:rowOff>
    </xdr:to>
    <xdr:cxnSp>
      <xdr:nvCxnSpPr>
        <xdr:cNvPr id="517" name="直線コネクタ 516"/>
        <xdr:cNvCxnSpPr/>
      </xdr:nvCxnSpPr>
      <xdr:spPr>
        <a:xfrm flipV="1">
          <a:off x="15478125" y="67627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0</xdr:rowOff>
    </xdr:from>
    <xdr:ext cx="533400" cy="257175"/>
    <xdr:sp>
      <xdr:nvSpPr>
        <xdr:cNvPr id="518" name="消防費平均値テキスト"/>
        <xdr:cNvSpPr txBox="1"/>
      </xdr:nvSpPr>
      <xdr:spPr>
        <a:xfrm>
          <a:off x="16363950" y="61722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38,687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fLocksText="0">
      <xdr:nvSpPr>
        <xdr:cNvPr id="519" name="フローチャート: 判断 518"/>
        <xdr:cNvSpPr/>
      </xdr:nvSpPr>
      <xdr:spPr>
        <a:xfrm>
          <a:off x="16268700" y="6324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39</xdr:row>
      <xdr:rowOff>77045</xdr:rowOff>
    </xdr:from>
    <xdr:to>
      <xdr:col>81</xdr:col>
      <xdr:colOff>50800</xdr:colOff>
      <xdr:row>39</xdr:row>
      <xdr:rowOff>80569</xdr:rowOff>
    </xdr:to>
    <xdr:cxnSp>
      <xdr:nvCxnSpPr>
        <xdr:cNvPr id="520" name="直線コネクタ 519"/>
        <xdr:cNvCxnSpPr/>
      </xdr:nvCxnSpPr>
      <xdr:spPr>
        <a:xfrm flipV="1">
          <a:off x="14592300" y="67627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fLocksText="0">
      <xdr:nvSpPr>
        <xdr:cNvPr id="521" name="フローチャート: 判断 520"/>
        <xdr:cNvSpPr/>
      </xdr:nvSpPr>
      <xdr:spPr>
        <a:xfrm>
          <a:off x="15430500" y="6343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35</xdr:row>
      <xdr:rowOff>114300</xdr:rowOff>
    </xdr:from>
    <xdr:ext cx="533400" cy="257175"/>
    <xdr:sp>
      <xdr:nvSpPr>
        <xdr:cNvPr id="522" name="テキスト ボックス 521"/>
        <xdr:cNvSpPr txBox="1"/>
      </xdr:nvSpPr>
      <xdr:spPr>
        <a:xfrm>
          <a:off x="15211425" y="61150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37,902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45898</xdr:rowOff>
    </xdr:from>
    <xdr:to>
      <xdr:col>76</xdr:col>
      <xdr:colOff>114300</xdr:colOff>
      <xdr:row>39</xdr:row>
      <xdr:rowOff>80569</xdr:rowOff>
    </xdr:to>
    <xdr:cxnSp>
      <xdr:nvCxnSpPr>
        <xdr:cNvPr id="523" name="直線コネクタ 522"/>
        <xdr:cNvCxnSpPr/>
      </xdr:nvCxnSpPr>
      <xdr:spPr>
        <a:xfrm>
          <a:off x="13706475" y="67341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fLocksText="0">
      <xdr:nvSpPr>
        <xdr:cNvPr id="524" name="フローチャート: 判断 523"/>
        <xdr:cNvSpPr/>
      </xdr:nvSpPr>
      <xdr:spPr>
        <a:xfrm>
          <a:off x="14544675" y="6315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35</xdr:row>
      <xdr:rowOff>85725</xdr:rowOff>
    </xdr:from>
    <xdr:ext cx="533400" cy="257175"/>
    <xdr:sp>
      <xdr:nvSpPr>
        <xdr:cNvPr id="525" name="テキスト ボックス 524"/>
        <xdr:cNvSpPr txBox="1"/>
      </xdr:nvSpPr>
      <xdr:spPr>
        <a:xfrm>
          <a:off x="14316075" y="60864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39,155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45898</xdr:rowOff>
    </xdr:from>
    <xdr:to>
      <xdr:col>71</xdr:col>
      <xdr:colOff>177800</xdr:colOff>
      <xdr:row>39</xdr:row>
      <xdr:rowOff>71139</xdr:rowOff>
    </xdr:to>
    <xdr:cxnSp>
      <xdr:nvCxnSpPr>
        <xdr:cNvPr id="526" name="直線コネクタ 525"/>
        <xdr:cNvCxnSpPr/>
      </xdr:nvCxnSpPr>
      <xdr:spPr>
        <a:xfrm flipV="1">
          <a:off x="12811125" y="67341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fLocksText="0">
      <xdr:nvSpPr>
        <xdr:cNvPr id="527" name="フローチャート: 判断 526"/>
        <xdr:cNvSpPr/>
      </xdr:nvSpPr>
      <xdr:spPr>
        <a:xfrm>
          <a:off x="13649325" y="636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35</xdr:row>
      <xdr:rowOff>142875</xdr:rowOff>
    </xdr:from>
    <xdr:ext cx="533400" cy="257175"/>
    <xdr:sp>
      <xdr:nvSpPr>
        <xdr:cNvPr id="528" name="テキスト ボックス 527"/>
        <xdr:cNvSpPr txBox="1"/>
      </xdr:nvSpPr>
      <xdr:spPr>
        <a:xfrm>
          <a:off x="13430250" y="61436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36,615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fLocksText="0">
      <xdr:nvSpPr>
        <xdr:cNvPr id="529" name="フローチャート: 判断 528"/>
        <xdr:cNvSpPr/>
      </xdr:nvSpPr>
      <xdr:spPr>
        <a:xfrm>
          <a:off x="12763500" y="6400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36</xdr:row>
      <xdr:rowOff>0</xdr:rowOff>
    </xdr:from>
    <xdr:ext cx="533400" cy="257175"/>
    <xdr:sp>
      <xdr:nvSpPr>
        <xdr:cNvPr id="530" name="テキスト ボックス 529"/>
        <xdr:cNvSpPr txBox="1"/>
      </xdr:nvSpPr>
      <xdr:spPr>
        <a:xfrm>
          <a:off x="12544425" y="61722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34,756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xdr:nvSpPr>
        <xdr:cNvPr id="531" name="テキスト ボックス 530"/>
        <xdr:cNvSpPr txBox="1"/>
      </xdr:nvSpPr>
      <xdr:spPr>
        <a:xfrm>
          <a:off x="161258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xdr:nvSpPr>
        <xdr:cNvPr id="532" name="テキスト ボックス 531"/>
        <xdr:cNvSpPr txBox="1"/>
      </xdr:nvSpPr>
      <xdr:spPr>
        <a:xfrm>
          <a:off x="15287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xdr:nvSpPr>
        <xdr:cNvPr id="533" name="テキスト ボックス 532"/>
        <xdr:cNvSpPr txBox="1"/>
      </xdr:nvSpPr>
      <xdr:spPr>
        <a:xfrm>
          <a:off x="14401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xdr:nvSpPr>
        <xdr:cNvPr id="534" name="テキスト ボックス 533"/>
        <xdr:cNvSpPr txBox="1"/>
      </xdr:nvSpPr>
      <xdr:spPr>
        <a:xfrm>
          <a:off x="13506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xdr:nvSpPr>
        <xdr:cNvPr id="535" name="テキスト ボックス 534"/>
        <xdr:cNvSpPr txBox="1"/>
      </xdr:nvSpPr>
      <xdr:spPr>
        <a:xfrm>
          <a:off x="12620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21692</xdr:rowOff>
    </xdr:from>
    <xdr:to>
      <xdr:col>85</xdr:col>
      <xdr:colOff>177800</xdr:colOff>
      <xdr:row>39</xdr:row>
      <xdr:rowOff>123292</xdr:rowOff>
    </xdr:to>
    <xdr:sp fLocksText="0">
      <xdr:nvSpPr>
        <xdr:cNvPr id="536" name="楕円 535"/>
        <xdr:cNvSpPr/>
      </xdr:nvSpPr>
      <xdr:spPr>
        <a:xfrm>
          <a:off x="16268700" y="670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38</xdr:row>
      <xdr:rowOff>104775</xdr:rowOff>
    </xdr:from>
    <xdr:ext cx="533400" cy="257175"/>
    <xdr:sp>
      <xdr:nvSpPr>
        <xdr:cNvPr id="537" name="消防費該当値テキスト"/>
        <xdr:cNvSpPr txBox="1"/>
      </xdr:nvSpPr>
      <xdr:spPr>
        <a:xfrm>
          <a:off x="16363950" y="66198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18,528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26245</xdr:rowOff>
    </xdr:from>
    <xdr:to>
      <xdr:col>81</xdr:col>
      <xdr:colOff>101600</xdr:colOff>
      <xdr:row>39</xdr:row>
      <xdr:rowOff>127845</xdr:rowOff>
    </xdr:to>
    <xdr:sp fLocksText="0">
      <xdr:nvSpPr>
        <xdr:cNvPr id="538" name="楕円 537"/>
        <xdr:cNvSpPr/>
      </xdr:nvSpPr>
      <xdr:spPr>
        <a:xfrm>
          <a:off x="15430500" y="6715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39</xdr:row>
      <xdr:rowOff>114300</xdr:rowOff>
    </xdr:from>
    <xdr:ext cx="533400" cy="257175"/>
    <xdr:sp>
      <xdr:nvSpPr>
        <xdr:cNvPr id="539" name="テキスト ボックス 538"/>
        <xdr:cNvSpPr txBox="1"/>
      </xdr:nvSpPr>
      <xdr:spPr>
        <a:xfrm>
          <a:off x="15211425" y="68008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18,289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29769</xdr:rowOff>
    </xdr:from>
    <xdr:to>
      <xdr:col>76</xdr:col>
      <xdr:colOff>165100</xdr:colOff>
      <xdr:row>39</xdr:row>
      <xdr:rowOff>131369</xdr:rowOff>
    </xdr:to>
    <xdr:sp fLocksText="0">
      <xdr:nvSpPr>
        <xdr:cNvPr id="540" name="楕円 539"/>
        <xdr:cNvSpPr/>
      </xdr:nvSpPr>
      <xdr:spPr>
        <a:xfrm>
          <a:off x="14544675" y="6715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39</xdr:row>
      <xdr:rowOff>123825</xdr:rowOff>
    </xdr:from>
    <xdr:ext cx="533400" cy="257175"/>
    <xdr:sp>
      <xdr:nvSpPr>
        <xdr:cNvPr id="541" name="テキスト ボックス 540"/>
        <xdr:cNvSpPr txBox="1"/>
      </xdr:nvSpPr>
      <xdr:spPr>
        <a:xfrm>
          <a:off x="14316075" y="68103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18,104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166548</xdr:rowOff>
    </xdr:from>
    <xdr:to>
      <xdr:col>72</xdr:col>
      <xdr:colOff>38100</xdr:colOff>
      <xdr:row>39</xdr:row>
      <xdr:rowOff>96698</xdr:rowOff>
    </xdr:to>
    <xdr:sp fLocksText="0">
      <xdr:nvSpPr>
        <xdr:cNvPr id="542" name="楕円 541"/>
        <xdr:cNvSpPr/>
      </xdr:nvSpPr>
      <xdr:spPr>
        <a:xfrm>
          <a:off x="13649325" y="667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39</xdr:row>
      <xdr:rowOff>85725</xdr:rowOff>
    </xdr:from>
    <xdr:ext cx="533400" cy="257175"/>
    <xdr:sp>
      <xdr:nvSpPr>
        <xdr:cNvPr id="543" name="テキスト ボックス 542"/>
        <xdr:cNvSpPr txBox="1"/>
      </xdr:nvSpPr>
      <xdr:spPr>
        <a:xfrm>
          <a:off x="13430250" y="67722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19,924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20339</xdr:rowOff>
    </xdr:from>
    <xdr:to>
      <xdr:col>67</xdr:col>
      <xdr:colOff>101600</xdr:colOff>
      <xdr:row>39</xdr:row>
      <xdr:rowOff>121939</xdr:rowOff>
    </xdr:to>
    <xdr:sp fLocksText="0">
      <xdr:nvSpPr>
        <xdr:cNvPr id="544" name="楕円 543"/>
        <xdr:cNvSpPr/>
      </xdr:nvSpPr>
      <xdr:spPr>
        <a:xfrm>
          <a:off x="12763500" y="670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39</xdr:row>
      <xdr:rowOff>114300</xdr:rowOff>
    </xdr:from>
    <xdr:ext cx="533400" cy="257175"/>
    <xdr:sp>
      <xdr:nvSpPr>
        <xdr:cNvPr id="545" name="テキスト ボックス 544"/>
        <xdr:cNvSpPr txBox="1"/>
      </xdr:nvSpPr>
      <xdr:spPr>
        <a:xfrm>
          <a:off x="12544425" y="68008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18,599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fLocksText="0">
      <xdr:nvSpPr>
        <xdr:cNvPr id="546" name="正方形/長方形 545"/>
        <xdr:cNvSpPr/>
      </xdr:nvSpPr>
      <xdr:spPr>
        <a:xfrm>
          <a:off x="1244917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fLocksText="0">
      <xdr:nvSpPr>
        <xdr:cNvPr id="547" name="正方形/長方形 546"/>
        <xdr:cNvSpPr/>
      </xdr:nvSpPr>
      <xdr:spPr>
        <a:xfrm>
          <a:off x="12573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fLocksText="0">
      <xdr:nvSpPr>
        <xdr:cNvPr id="548" name="正方形/長方形 547"/>
        <xdr:cNvSpPr/>
      </xdr:nvSpPr>
      <xdr:spPr>
        <a:xfrm>
          <a:off x="12573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fLocksText="0">
      <xdr:nvSpPr>
        <xdr:cNvPr id="549" name="正方形/長方形 548"/>
        <xdr:cNvSpPr/>
      </xdr:nvSpPr>
      <xdr:spPr>
        <a:xfrm>
          <a:off x="1359217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fLocksText="0">
      <xdr:nvSpPr>
        <xdr:cNvPr id="550" name="正方形/長方形 549"/>
        <xdr:cNvSpPr/>
      </xdr:nvSpPr>
      <xdr:spPr>
        <a:xfrm>
          <a:off x="1359217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63,140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fLocksText="0">
      <xdr:nvSpPr>
        <xdr:cNvPr id="551" name="正方形/長方形 550"/>
        <xdr:cNvSpPr/>
      </xdr:nvSpPr>
      <xdr:spPr>
        <a:xfrm>
          <a:off x="1473517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fLocksText="0">
      <xdr:nvSpPr>
        <xdr:cNvPr id="552" name="正方形/長方形 551"/>
        <xdr:cNvSpPr/>
      </xdr:nvSpPr>
      <xdr:spPr>
        <a:xfrm>
          <a:off x="1473517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56,504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fLocksText="0">
      <xdr:nvSpPr>
        <xdr:cNvPr id="553" name="正方形/長方形 552"/>
        <xdr:cNvSpPr/>
      </xdr:nvSpPr>
      <xdr:spPr>
        <a:xfrm>
          <a:off x="12449175"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47</xdr:row>
      <xdr:rowOff>9525</xdr:rowOff>
    </xdr:from>
    <xdr:ext cx="352425" cy="228600"/>
    <xdr:sp>
      <xdr:nvSpPr>
        <xdr:cNvPr id="554" name="テキスト ボックス 553"/>
        <xdr:cNvSpPr txBox="1"/>
      </xdr:nvSpPr>
      <xdr:spPr>
        <a:xfrm>
          <a:off x="12401550"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xdr:nvCxnSpPr>
        <xdr:cNvPr id="555" name="直線コネクタ 554"/>
        <xdr:cNvCxnSpPr/>
      </xdr:nvCxnSpPr>
      <xdr:spPr>
        <a:xfrm>
          <a:off x="1244917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xdr:nvCxnSpPr>
        <xdr:cNvPr id="556" name="直線コネクタ 555"/>
        <xdr:cNvCxnSpPr/>
      </xdr:nvCxnSpPr>
      <xdr:spPr>
        <a:xfrm>
          <a:off x="12449175"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58</xdr:row>
      <xdr:rowOff>76200</xdr:rowOff>
    </xdr:from>
    <xdr:ext cx="247650" cy="257175"/>
    <xdr:sp>
      <xdr:nvSpPr>
        <xdr:cNvPr id="557" name="テキスト ボックス 556"/>
        <xdr:cNvSpPr txBox="1"/>
      </xdr:nvSpPr>
      <xdr:spPr>
        <a:xfrm>
          <a:off x="12192000" y="10020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xdr:nvCxnSpPr>
        <xdr:cNvPr id="558" name="直線コネクタ 557"/>
        <xdr:cNvCxnSpPr/>
      </xdr:nvCxnSpPr>
      <xdr:spPr>
        <a:xfrm>
          <a:off x="12449175"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56</xdr:row>
      <xdr:rowOff>38100</xdr:rowOff>
    </xdr:from>
    <xdr:ext cx="600075" cy="257175"/>
    <xdr:sp>
      <xdr:nvSpPr>
        <xdr:cNvPr id="559" name="テキスト ボックス 558"/>
        <xdr:cNvSpPr txBox="1"/>
      </xdr:nvSpPr>
      <xdr:spPr>
        <a:xfrm>
          <a:off x="11849100" y="9639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xdr:nvCxnSpPr>
        <xdr:cNvPr id="560" name="直線コネクタ 559"/>
        <xdr:cNvCxnSpPr/>
      </xdr:nvCxnSpPr>
      <xdr:spPr>
        <a:xfrm>
          <a:off x="12449175"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53</xdr:row>
      <xdr:rowOff>171450</xdr:rowOff>
    </xdr:from>
    <xdr:ext cx="600075" cy="257175"/>
    <xdr:sp>
      <xdr:nvSpPr>
        <xdr:cNvPr id="561" name="テキスト ボックス 560"/>
        <xdr:cNvSpPr txBox="1"/>
      </xdr:nvSpPr>
      <xdr:spPr>
        <a:xfrm>
          <a:off x="11849100" y="9258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xdr:nvCxnSpPr>
        <xdr:cNvPr id="562" name="直線コネクタ 561"/>
        <xdr:cNvCxnSpPr/>
      </xdr:nvCxnSpPr>
      <xdr:spPr>
        <a:xfrm>
          <a:off x="12449175"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51</xdr:row>
      <xdr:rowOff>133350</xdr:rowOff>
    </xdr:from>
    <xdr:ext cx="600075" cy="257175"/>
    <xdr:sp>
      <xdr:nvSpPr>
        <xdr:cNvPr id="563" name="テキスト ボックス 562"/>
        <xdr:cNvSpPr txBox="1"/>
      </xdr:nvSpPr>
      <xdr:spPr>
        <a:xfrm>
          <a:off x="11849100" y="887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xdr:nvCxnSpPr>
        <xdr:cNvPr id="564" name="直線コネクタ 563"/>
        <xdr:cNvCxnSpPr/>
      </xdr:nvCxnSpPr>
      <xdr:spPr>
        <a:xfrm>
          <a:off x="12449175"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49</xdr:row>
      <xdr:rowOff>95250</xdr:rowOff>
    </xdr:from>
    <xdr:ext cx="600075" cy="257175"/>
    <xdr:sp>
      <xdr:nvSpPr>
        <xdr:cNvPr id="565" name="テキスト ボックス 564"/>
        <xdr:cNvSpPr txBox="1"/>
      </xdr:nvSpPr>
      <xdr:spPr>
        <a:xfrm>
          <a:off x="11849100" y="849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xdr:nvCxnSpPr>
        <xdr:cNvPr id="566" name="直線コネクタ 565"/>
        <xdr:cNvCxnSpPr/>
      </xdr:nvCxnSpPr>
      <xdr:spPr>
        <a:xfrm>
          <a:off x="1244917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47</xdr:row>
      <xdr:rowOff>57150</xdr:rowOff>
    </xdr:from>
    <xdr:ext cx="600075" cy="257175"/>
    <xdr:sp>
      <xdr:nvSpPr>
        <xdr:cNvPr id="567" name="テキスト ボックス 566"/>
        <xdr:cNvSpPr txBox="1"/>
      </xdr:nvSpPr>
      <xdr:spPr>
        <a:xfrm>
          <a:off x="11849100" y="811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fLocksText="0">
      <xdr:nvSpPr>
        <xdr:cNvPr id="568" name="教育費グラフ枠"/>
        <xdr:cNvSpPr/>
      </xdr:nvSpPr>
      <xdr:spPr>
        <a:xfrm>
          <a:off x="12449175"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xdr:nvCxnSpPr>
        <xdr:cNvPr id="569" name="直線コネクタ 568"/>
        <xdr:cNvCxnSpPr/>
      </xdr:nvCxnSpPr>
      <xdr:spPr>
        <a:xfrm flipV="1">
          <a:off x="16316325" y="8877300"/>
          <a:ext cx="0" cy="11239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57150</xdr:rowOff>
    </xdr:from>
    <xdr:ext cx="533400" cy="257175"/>
    <xdr:sp>
      <xdr:nvSpPr>
        <xdr:cNvPr id="570" name="教育費最小値テキスト"/>
        <xdr:cNvSpPr txBox="1"/>
      </xdr:nvSpPr>
      <xdr:spPr>
        <a:xfrm>
          <a:off x="16363950" y="100012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42,171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xdr:nvCxnSpPr>
        <xdr:cNvPr id="571" name="直線コネクタ 570"/>
        <xdr:cNvCxnSpPr/>
      </xdr:nvCxnSpPr>
      <xdr:spPr>
        <a:xfrm>
          <a:off x="16230600" y="10001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50</xdr:row>
      <xdr:rowOff>76200</xdr:rowOff>
    </xdr:from>
    <xdr:ext cx="600075" cy="257175"/>
    <xdr:sp>
      <xdr:nvSpPr>
        <xdr:cNvPr id="572" name="教育費最大値テキスト"/>
        <xdr:cNvSpPr txBox="1"/>
      </xdr:nvSpPr>
      <xdr:spPr>
        <a:xfrm>
          <a:off x="16363950" y="86487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337,279</a:t>
          </a:r>
          <a:endParaRPr altLang="en-US" lang="ja-JP"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xdr:nvCxnSpPr>
        <xdr:cNvPr id="573" name="直線コネクタ 572"/>
        <xdr:cNvCxnSpPr/>
      </xdr:nvCxnSpPr>
      <xdr:spPr>
        <a:xfrm>
          <a:off x="16230600" y="8877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29019</xdr:rowOff>
    </xdr:from>
    <xdr:to>
      <xdr:col>85</xdr:col>
      <xdr:colOff>127000</xdr:colOff>
      <xdr:row>58</xdr:row>
      <xdr:rowOff>29198</xdr:rowOff>
    </xdr:to>
    <xdr:cxnSp>
      <xdr:nvCxnSpPr>
        <xdr:cNvPr id="574" name="直線コネクタ 573"/>
        <xdr:cNvCxnSpPr/>
      </xdr:nvCxnSpPr>
      <xdr:spPr>
        <a:xfrm>
          <a:off x="15478125" y="99726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19050</xdr:rowOff>
    </xdr:from>
    <xdr:ext cx="533400" cy="257175"/>
    <xdr:sp>
      <xdr:nvSpPr>
        <xdr:cNvPr id="575" name="教育費平均値テキスト"/>
        <xdr:cNvSpPr txBox="1"/>
      </xdr:nvSpPr>
      <xdr:spPr>
        <a:xfrm>
          <a:off x="16363950" y="96202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89,231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fLocksText="0">
      <xdr:nvSpPr>
        <xdr:cNvPr id="576" name="フローチャート: 判断 575"/>
        <xdr:cNvSpPr/>
      </xdr:nvSpPr>
      <xdr:spPr>
        <a:xfrm>
          <a:off x="16268700" y="9772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58</xdr:row>
      <xdr:rowOff>27770</xdr:rowOff>
    </xdr:from>
    <xdr:to>
      <xdr:col>81</xdr:col>
      <xdr:colOff>50800</xdr:colOff>
      <xdr:row>58</xdr:row>
      <xdr:rowOff>29019</xdr:rowOff>
    </xdr:to>
    <xdr:cxnSp>
      <xdr:nvCxnSpPr>
        <xdr:cNvPr id="577" name="直線コネクタ 576"/>
        <xdr:cNvCxnSpPr/>
      </xdr:nvCxnSpPr>
      <xdr:spPr>
        <a:xfrm>
          <a:off x="14592300" y="99726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fLocksText="0">
      <xdr:nvSpPr>
        <xdr:cNvPr id="578" name="フローチャート: 判断 577"/>
        <xdr:cNvSpPr/>
      </xdr:nvSpPr>
      <xdr:spPr>
        <a:xfrm>
          <a:off x="15430500" y="9801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55</xdr:row>
      <xdr:rowOff>142875</xdr:rowOff>
    </xdr:from>
    <xdr:ext cx="533400" cy="257175"/>
    <xdr:sp>
      <xdr:nvSpPr>
        <xdr:cNvPr id="579" name="テキスト ボックス 578"/>
        <xdr:cNvSpPr txBox="1"/>
      </xdr:nvSpPr>
      <xdr:spPr>
        <a:xfrm>
          <a:off x="15211425" y="95726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80,713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100575</xdr:rowOff>
    </xdr:from>
    <xdr:to>
      <xdr:col>76</xdr:col>
      <xdr:colOff>114300</xdr:colOff>
      <xdr:row>58</xdr:row>
      <xdr:rowOff>27770</xdr:rowOff>
    </xdr:to>
    <xdr:cxnSp>
      <xdr:nvCxnSpPr>
        <xdr:cNvPr id="580" name="直線コネクタ 579"/>
        <xdr:cNvCxnSpPr/>
      </xdr:nvCxnSpPr>
      <xdr:spPr>
        <a:xfrm>
          <a:off x="13706475" y="9705975"/>
          <a:ext cx="885825" cy="2667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fLocksText="0">
      <xdr:nvSpPr>
        <xdr:cNvPr id="581" name="フローチャート: 判断 580"/>
        <xdr:cNvSpPr/>
      </xdr:nvSpPr>
      <xdr:spPr>
        <a:xfrm>
          <a:off x="14544675" y="9782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55</xdr:row>
      <xdr:rowOff>123825</xdr:rowOff>
    </xdr:from>
    <xdr:ext cx="533400" cy="257175"/>
    <xdr:sp>
      <xdr:nvSpPr>
        <xdr:cNvPr id="582" name="テキスト ボックス 581"/>
        <xdr:cNvSpPr txBox="1"/>
      </xdr:nvSpPr>
      <xdr:spPr>
        <a:xfrm>
          <a:off x="14316075" y="95535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85,723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100575</xdr:rowOff>
    </xdr:from>
    <xdr:to>
      <xdr:col>71</xdr:col>
      <xdr:colOff>177800</xdr:colOff>
      <xdr:row>56</xdr:row>
      <xdr:rowOff>146565</xdr:rowOff>
    </xdr:to>
    <xdr:cxnSp>
      <xdr:nvCxnSpPr>
        <xdr:cNvPr id="583" name="直線コネクタ 582"/>
        <xdr:cNvCxnSpPr/>
      </xdr:nvCxnSpPr>
      <xdr:spPr>
        <a:xfrm flipV="1">
          <a:off x="12811125" y="970597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fLocksText="0">
      <xdr:nvSpPr>
        <xdr:cNvPr id="584" name="フローチャート: 判断 583"/>
        <xdr:cNvSpPr/>
      </xdr:nvSpPr>
      <xdr:spPr>
        <a:xfrm>
          <a:off x="13649325" y="9791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57</xdr:row>
      <xdr:rowOff>104775</xdr:rowOff>
    </xdr:from>
    <xdr:ext cx="533400" cy="257175"/>
    <xdr:sp>
      <xdr:nvSpPr>
        <xdr:cNvPr id="585" name="テキスト ボックス 584"/>
        <xdr:cNvSpPr txBox="1"/>
      </xdr:nvSpPr>
      <xdr:spPr>
        <a:xfrm>
          <a:off x="13430250" y="98774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84,109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fLocksText="0">
      <xdr:nvSpPr>
        <xdr:cNvPr id="586" name="フローチャート: 判断 585"/>
        <xdr:cNvSpPr/>
      </xdr:nvSpPr>
      <xdr:spPr>
        <a:xfrm>
          <a:off x="12763500" y="9839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57</xdr:row>
      <xdr:rowOff>161925</xdr:rowOff>
    </xdr:from>
    <xdr:ext cx="533400" cy="257175"/>
    <xdr:sp>
      <xdr:nvSpPr>
        <xdr:cNvPr id="587" name="テキスト ボックス 586"/>
        <xdr:cNvSpPr txBox="1"/>
      </xdr:nvSpPr>
      <xdr:spPr>
        <a:xfrm>
          <a:off x="12544425" y="99345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70,821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xdr:nvSpPr>
        <xdr:cNvPr id="588" name="テキスト ボックス 587"/>
        <xdr:cNvSpPr txBox="1"/>
      </xdr:nvSpPr>
      <xdr:spPr>
        <a:xfrm>
          <a:off x="161258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xdr:nvSpPr>
        <xdr:cNvPr id="589" name="テキスト ボックス 588"/>
        <xdr:cNvSpPr txBox="1"/>
      </xdr:nvSpPr>
      <xdr:spPr>
        <a:xfrm>
          <a:off x="15287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xdr:nvSpPr>
        <xdr:cNvPr id="590" name="テキスト ボックス 589"/>
        <xdr:cNvSpPr txBox="1"/>
      </xdr:nvSpPr>
      <xdr:spPr>
        <a:xfrm>
          <a:off x="14401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xdr:nvSpPr>
        <xdr:cNvPr id="591" name="テキスト ボックス 590"/>
        <xdr:cNvSpPr txBox="1"/>
      </xdr:nvSpPr>
      <xdr:spPr>
        <a:xfrm>
          <a:off x="13506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xdr:nvSpPr>
        <xdr:cNvPr id="592" name="テキスト ボックス 591"/>
        <xdr:cNvSpPr txBox="1"/>
      </xdr:nvSpPr>
      <xdr:spPr>
        <a:xfrm>
          <a:off x="12620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149848</xdr:rowOff>
    </xdr:from>
    <xdr:to>
      <xdr:col>85</xdr:col>
      <xdr:colOff>177800</xdr:colOff>
      <xdr:row>58</xdr:row>
      <xdr:rowOff>79998</xdr:rowOff>
    </xdr:to>
    <xdr:sp fLocksText="0">
      <xdr:nvSpPr>
        <xdr:cNvPr id="593" name="楕円 592"/>
        <xdr:cNvSpPr/>
      </xdr:nvSpPr>
      <xdr:spPr>
        <a:xfrm>
          <a:off x="16268700" y="9925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57</xdr:row>
      <xdr:rowOff>66675</xdr:rowOff>
    </xdr:from>
    <xdr:ext cx="533400" cy="257175"/>
    <xdr:sp>
      <xdr:nvSpPr>
        <xdr:cNvPr id="594" name="教育費該当値テキスト"/>
        <xdr:cNvSpPr txBox="1"/>
      </xdr:nvSpPr>
      <xdr:spPr>
        <a:xfrm>
          <a:off x="16363950" y="98393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49,003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149669</xdr:rowOff>
    </xdr:from>
    <xdr:to>
      <xdr:col>81</xdr:col>
      <xdr:colOff>101600</xdr:colOff>
      <xdr:row>58</xdr:row>
      <xdr:rowOff>79819</xdr:rowOff>
    </xdr:to>
    <xdr:sp fLocksText="0">
      <xdr:nvSpPr>
        <xdr:cNvPr id="595" name="楕円 594"/>
        <xdr:cNvSpPr/>
      </xdr:nvSpPr>
      <xdr:spPr>
        <a:xfrm>
          <a:off x="15430500" y="9925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58</xdr:row>
      <xdr:rowOff>66675</xdr:rowOff>
    </xdr:from>
    <xdr:ext cx="533400" cy="257175"/>
    <xdr:sp>
      <xdr:nvSpPr>
        <xdr:cNvPr id="596" name="テキスト ボックス 595"/>
        <xdr:cNvSpPr txBox="1"/>
      </xdr:nvSpPr>
      <xdr:spPr>
        <a:xfrm>
          <a:off x="15211425" y="100107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49,050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148420</xdr:rowOff>
    </xdr:from>
    <xdr:to>
      <xdr:col>76</xdr:col>
      <xdr:colOff>165100</xdr:colOff>
      <xdr:row>58</xdr:row>
      <xdr:rowOff>78570</xdr:rowOff>
    </xdr:to>
    <xdr:sp fLocksText="0">
      <xdr:nvSpPr>
        <xdr:cNvPr id="597" name="楕円 596"/>
        <xdr:cNvSpPr/>
      </xdr:nvSpPr>
      <xdr:spPr>
        <a:xfrm>
          <a:off x="14544675" y="9925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58</xdr:row>
      <xdr:rowOff>66675</xdr:rowOff>
    </xdr:from>
    <xdr:ext cx="533400" cy="257175"/>
    <xdr:sp>
      <xdr:nvSpPr>
        <xdr:cNvPr id="598" name="テキスト ボックス 597"/>
        <xdr:cNvSpPr txBox="1"/>
      </xdr:nvSpPr>
      <xdr:spPr>
        <a:xfrm>
          <a:off x="14316075" y="100107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49,378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49775</xdr:rowOff>
    </xdr:from>
    <xdr:to>
      <xdr:col>72</xdr:col>
      <xdr:colOff>38100</xdr:colOff>
      <xdr:row>56</xdr:row>
      <xdr:rowOff>151375</xdr:rowOff>
    </xdr:to>
    <xdr:sp fLocksText="0">
      <xdr:nvSpPr>
        <xdr:cNvPr id="599" name="楕円 598"/>
        <xdr:cNvSpPr/>
      </xdr:nvSpPr>
      <xdr:spPr>
        <a:xfrm>
          <a:off x="13649325" y="9648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66675</xdr:colOff>
      <xdr:row>54</xdr:row>
      <xdr:rowOff>171450</xdr:rowOff>
    </xdr:from>
    <xdr:ext cx="600075" cy="257175"/>
    <xdr:sp>
      <xdr:nvSpPr>
        <xdr:cNvPr id="600" name="テキスト ボックス 599"/>
        <xdr:cNvSpPr txBox="1"/>
      </xdr:nvSpPr>
      <xdr:spPr>
        <a:xfrm>
          <a:off x="13401675" y="94297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120,269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fLocksText="0">
      <xdr:nvSpPr>
        <xdr:cNvPr id="601" name="楕円 600"/>
        <xdr:cNvSpPr/>
      </xdr:nvSpPr>
      <xdr:spPr>
        <a:xfrm>
          <a:off x="12763500" y="9696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123825</xdr:colOff>
      <xdr:row>55</xdr:row>
      <xdr:rowOff>38100</xdr:rowOff>
    </xdr:from>
    <xdr:ext cx="600075" cy="257175"/>
    <xdr:sp>
      <xdr:nvSpPr>
        <xdr:cNvPr id="602" name="テキスト ボックス 601"/>
        <xdr:cNvSpPr txBox="1"/>
      </xdr:nvSpPr>
      <xdr:spPr>
        <a:xfrm>
          <a:off x="12506325" y="94678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108,198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fLocksText="0">
      <xdr:nvSpPr>
        <xdr:cNvPr id="603" name="正方形/長方形 602"/>
        <xdr:cNvSpPr/>
      </xdr:nvSpPr>
      <xdr:spPr>
        <a:xfrm>
          <a:off x="1244917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fLocksText="0">
      <xdr:nvSpPr>
        <xdr:cNvPr id="604" name="正方形/長方形 603"/>
        <xdr:cNvSpPr/>
      </xdr:nvSpPr>
      <xdr:spPr>
        <a:xfrm>
          <a:off x="12573000"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fLocksText="0">
      <xdr:nvSpPr>
        <xdr:cNvPr id="605" name="正方形/長方形 604"/>
        <xdr:cNvSpPr/>
      </xdr:nvSpPr>
      <xdr:spPr>
        <a:xfrm>
          <a:off x="12573000"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fLocksText="0">
      <xdr:nvSpPr>
        <xdr:cNvPr id="606" name="正方形/長方形 605"/>
        <xdr:cNvSpPr/>
      </xdr:nvSpPr>
      <xdr:spPr>
        <a:xfrm>
          <a:off x="1359217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fLocksText="0">
      <xdr:nvSpPr>
        <xdr:cNvPr id="607" name="正方形/長方形 606"/>
        <xdr:cNvSpPr/>
      </xdr:nvSpPr>
      <xdr:spPr>
        <a:xfrm>
          <a:off x="1359217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2,156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fLocksText="0">
      <xdr:nvSpPr>
        <xdr:cNvPr id="608" name="正方形/長方形 607"/>
        <xdr:cNvSpPr/>
      </xdr:nvSpPr>
      <xdr:spPr>
        <a:xfrm>
          <a:off x="14735175" y="11201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fLocksText="0">
      <xdr:nvSpPr>
        <xdr:cNvPr id="609" name="正方形/長方形 608"/>
        <xdr:cNvSpPr/>
      </xdr:nvSpPr>
      <xdr:spPr>
        <a:xfrm>
          <a:off x="14735175" y="11401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5,387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fLocksText="0">
      <xdr:nvSpPr>
        <xdr:cNvPr id="610" name="正方形/長方形 609"/>
        <xdr:cNvSpPr/>
      </xdr:nvSpPr>
      <xdr:spPr>
        <a:xfrm>
          <a:off x="12449175" y="11687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67</xdr:row>
      <xdr:rowOff>9525</xdr:rowOff>
    </xdr:from>
    <xdr:ext cx="352425" cy="228600"/>
    <xdr:sp>
      <xdr:nvSpPr>
        <xdr:cNvPr id="611" name="テキスト ボックス 610"/>
        <xdr:cNvSpPr txBox="1"/>
      </xdr:nvSpPr>
      <xdr:spPr>
        <a:xfrm>
          <a:off x="12401550" y="11496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xdr:nvCxnSpPr>
        <xdr:cNvPr id="612" name="直線コネクタ 611"/>
        <xdr:cNvCxnSpPr/>
      </xdr:nvCxnSpPr>
      <xdr:spPr>
        <a:xfrm>
          <a:off x="1244917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xdr:nvCxnSpPr>
        <xdr:cNvPr id="613" name="直線コネクタ 612"/>
        <xdr:cNvCxnSpPr/>
      </xdr:nvCxnSpPr>
      <xdr:spPr>
        <a:xfrm>
          <a:off x="12449175"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76200</xdr:rowOff>
    </xdr:from>
    <xdr:ext cx="247650" cy="257175"/>
    <xdr:sp>
      <xdr:nvSpPr>
        <xdr:cNvPr id="614" name="テキスト ボックス 613"/>
        <xdr:cNvSpPr txBox="1"/>
      </xdr:nvSpPr>
      <xdr:spPr>
        <a:xfrm>
          <a:off x="12192000" y="13449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xdr:nvCxnSpPr>
        <xdr:cNvPr id="615" name="直線コネクタ 614"/>
        <xdr:cNvCxnSpPr/>
      </xdr:nvCxnSpPr>
      <xdr:spPr>
        <a:xfrm>
          <a:off x="1244917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38100</xdr:rowOff>
    </xdr:from>
    <xdr:ext cx="533400" cy="257175"/>
    <xdr:sp>
      <xdr:nvSpPr>
        <xdr:cNvPr id="616" name="テキスト ボックス 615"/>
        <xdr:cNvSpPr txBox="1"/>
      </xdr:nvSpPr>
      <xdr:spPr>
        <a:xfrm>
          <a:off x="11906250" y="13068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xdr:nvCxnSpPr>
        <xdr:cNvPr id="617" name="直線コネクタ 616"/>
        <xdr:cNvCxnSpPr/>
      </xdr:nvCxnSpPr>
      <xdr:spPr>
        <a:xfrm>
          <a:off x="12449175"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73</xdr:row>
      <xdr:rowOff>171450</xdr:rowOff>
    </xdr:from>
    <xdr:ext cx="600075" cy="257175"/>
    <xdr:sp>
      <xdr:nvSpPr>
        <xdr:cNvPr id="618" name="テキスト ボックス 617"/>
        <xdr:cNvSpPr txBox="1"/>
      </xdr:nvSpPr>
      <xdr:spPr>
        <a:xfrm>
          <a:off x="11849100" y="1268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xdr:nvCxnSpPr>
        <xdr:cNvPr id="619" name="直線コネクタ 618"/>
        <xdr:cNvCxnSpPr/>
      </xdr:nvCxnSpPr>
      <xdr:spPr>
        <a:xfrm>
          <a:off x="12449175"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71</xdr:row>
      <xdr:rowOff>133350</xdr:rowOff>
    </xdr:from>
    <xdr:ext cx="600075" cy="257175"/>
    <xdr:sp>
      <xdr:nvSpPr>
        <xdr:cNvPr id="620" name="テキスト ボックス 619"/>
        <xdr:cNvSpPr txBox="1"/>
      </xdr:nvSpPr>
      <xdr:spPr>
        <a:xfrm>
          <a:off x="11849100" y="1230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xdr:nvCxnSpPr>
        <xdr:cNvPr id="621" name="直線コネクタ 620"/>
        <xdr:cNvCxnSpPr/>
      </xdr:nvCxnSpPr>
      <xdr:spPr>
        <a:xfrm>
          <a:off x="12449175"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95250</xdr:rowOff>
    </xdr:from>
    <xdr:ext cx="600075" cy="257175"/>
    <xdr:sp>
      <xdr:nvSpPr>
        <xdr:cNvPr id="622" name="テキスト ボックス 621"/>
        <xdr:cNvSpPr txBox="1"/>
      </xdr:nvSpPr>
      <xdr:spPr>
        <a:xfrm>
          <a:off x="11849100" y="1192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xdr:nvCxnSpPr>
        <xdr:cNvPr id="623" name="直線コネクタ 622"/>
        <xdr:cNvCxnSpPr/>
      </xdr:nvCxnSpPr>
      <xdr:spPr>
        <a:xfrm>
          <a:off x="1244917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xdr:nvSpPr>
        <xdr:cNvPr id="624" name="テキスト ボックス 623"/>
        <xdr:cNvSpPr txBox="1"/>
      </xdr:nvSpPr>
      <xdr:spPr>
        <a:xfrm>
          <a:off x="11849100" y="1154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fLocksText="0">
      <xdr:nvSpPr>
        <xdr:cNvPr id="625" name="災害復旧費グラフ枠"/>
        <xdr:cNvSpPr/>
      </xdr:nvSpPr>
      <xdr:spPr>
        <a:xfrm>
          <a:off x="12449175" y="11687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xdr:nvCxnSpPr>
        <xdr:cNvPr id="626" name="直線コネクタ 625"/>
        <xdr:cNvCxnSpPr/>
      </xdr:nvCxnSpPr>
      <xdr:spPr>
        <a:xfrm flipV="1">
          <a:off x="16316325" y="12125325"/>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7650" cy="257175"/>
    <xdr:sp>
      <xdr:nvSpPr>
        <xdr:cNvPr id="627" name="災害復旧費最小値テキスト"/>
        <xdr:cNvSpPr txBox="1"/>
      </xdr:nvSpPr>
      <xdr:spPr>
        <a:xfrm>
          <a:off x="16363950" y="135921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xdr:nvCxnSpPr>
        <xdr:cNvPr id="628" name="直線コネクタ 627"/>
        <xdr:cNvCxnSpPr/>
      </xdr:nvCxnSpPr>
      <xdr:spPr>
        <a:xfrm>
          <a:off x="16230600" y="13592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76200</xdr:rowOff>
    </xdr:from>
    <xdr:ext cx="600075" cy="257175"/>
    <xdr:sp>
      <xdr:nvSpPr>
        <xdr:cNvPr id="629" name="災害復旧費最大値テキスト"/>
        <xdr:cNvSpPr txBox="1"/>
      </xdr:nvSpPr>
      <xdr:spPr>
        <a:xfrm>
          <a:off x="16363950" y="119062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191,726</a:t>
          </a:r>
          <a:endParaRPr altLang="en-US" lang="ja-JP"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xdr:nvCxnSpPr>
        <xdr:cNvPr id="630" name="直線コネクタ 629"/>
        <xdr:cNvCxnSpPr/>
      </xdr:nvCxnSpPr>
      <xdr:spPr>
        <a:xfrm>
          <a:off x="16230600" y="12125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54821</xdr:rowOff>
    </xdr:from>
    <xdr:to>
      <xdr:col>85</xdr:col>
      <xdr:colOff>127000</xdr:colOff>
      <xdr:row>78</xdr:row>
      <xdr:rowOff>149789</xdr:rowOff>
    </xdr:to>
    <xdr:cxnSp>
      <xdr:nvCxnSpPr>
        <xdr:cNvPr id="631" name="直線コネクタ 630"/>
        <xdr:cNvCxnSpPr/>
      </xdr:nvCxnSpPr>
      <xdr:spPr>
        <a:xfrm flipV="1">
          <a:off x="15478125" y="13430250"/>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76200</xdr:rowOff>
    </xdr:from>
    <xdr:ext cx="466725" cy="257175"/>
    <xdr:sp>
      <xdr:nvSpPr>
        <xdr:cNvPr id="632" name="災害復旧費平均値テキスト"/>
        <xdr:cNvSpPr txBox="1"/>
      </xdr:nvSpPr>
      <xdr:spPr>
        <a:xfrm>
          <a:off x="16363950" y="134493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8,334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fLocksText="0">
      <xdr:nvSpPr>
        <xdr:cNvPr id="633" name="フローチャート: 判断 632"/>
        <xdr:cNvSpPr/>
      </xdr:nvSpPr>
      <xdr:spPr>
        <a:xfrm>
          <a:off x="16268700" y="1347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78</xdr:row>
      <xdr:rowOff>149789</xdr:rowOff>
    </xdr:from>
    <xdr:to>
      <xdr:col>81</xdr:col>
      <xdr:colOff>50800</xdr:colOff>
      <xdr:row>79</xdr:row>
      <xdr:rowOff>17955</xdr:rowOff>
    </xdr:to>
    <xdr:cxnSp>
      <xdr:nvCxnSpPr>
        <xdr:cNvPr id="634" name="直線コネクタ 633"/>
        <xdr:cNvCxnSpPr/>
      </xdr:nvCxnSpPr>
      <xdr:spPr>
        <a:xfrm flipV="1">
          <a:off x="14592300" y="1352550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fLocksText="0">
      <xdr:nvSpPr>
        <xdr:cNvPr id="635" name="フローチャート: 判断 634"/>
        <xdr:cNvSpPr/>
      </xdr:nvSpPr>
      <xdr:spPr>
        <a:xfrm>
          <a:off x="15430500" y="13458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77</xdr:row>
      <xdr:rowOff>38100</xdr:rowOff>
    </xdr:from>
    <xdr:ext cx="533400" cy="257175"/>
    <xdr:sp>
      <xdr:nvSpPr>
        <xdr:cNvPr id="636" name="テキスト ボックス 635"/>
        <xdr:cNvSpPr txBox="1"/>
      </xdr:nvSpPr>
      <xdr:spPr>
        <a:xfrm>
          <a:off x="15211425" y="132397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10,087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5961</xdr:rowOff>
    </xdr:from>
    <xdr:to>
      <xdr:col>76</xdr:col>
      <xdr:colOff>114300</xdr:colOff>
      <xdr:row>79</xdr:row>
      <xdr:rowOff>17955</xdr:rowOff>
    </xdr:to>
    <xdr:cxnSp>
      <xdr:nvCxnSpPr>
        <xdr:cNvPr id="637" name="直線コネクタ 636"/>
        <xdr:cNvCxnSpPr/>
      </xdr:nvCxnSpPr>
      <xdr:spPr>
        <a:xfrm>
          <a:off x="13706475" y="135540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fLocksText="0">
      <xdr:nvSpPr>
        <xdr:cNvPr id="638" name="フローチャート: 判断 637"/>
        <xdr:cNvSpPr/>
      </xdr:nvSpPr>
      <xdr:spPr>
        <a:xfrm>
          <a:off x="14544675" y="13439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77</xdr:row>
      <xdr:rowOff>9525</xdr:rowOff>
    </xdr:from>
    <xdr:ext cx="533400" cy="257175"/>
    <xdr:sp>
      <xdr:nvSpPr>
        <xdr:cNvPr id="639" name="テキスト ボックス 638"/>
        <xdr:cNvSpPr txBox="1"/>
      </xdr:nvSpPr>
      <xdr:spPr>
        <a:xfrm>
          <a:off x="14316075" y="132111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13,161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2350</xdr:rowOff>
    </xdr:from>
    <xdr:to>
      <xdr:col>71</xdr:col>
      <xdr:colOff>177800</xdr:colOff>
      <xdr:row>79</xdr:row>
      <xdr:rowOff>5961</xdr:rowOff>
    </xdr:to>
    <xdr:cxnSp>
      <xdr:nvCxnSpPr>
        <xdr:cNvPr id="640" name="直線コネクタ 639"/>
        <xdr:cNvCxnSpPr/>
      </xdr:nvCxnSpPr>
      <xdr:spPr>
        <a:xfrm>
          <a:off x="12811125" y="135445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fLocksText="0">
      <xdr:nvSpPr>
        <xdr:cNvPr id="641" name="フローチャート: 判断 640"/>
        <xdr:cNvSpPr/>
      </xdr:nvSpPr>
      <xdr:spPr>
        <a:xfrm>
          <a:off x="13649325" y="13439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77</xdr:row>
      <xdr:rowOff>19050</xdr:rowOff>
    </xdr:from>
    <xdr:ext cx="533400" cy="257175"/>
    <xdr:sp>
      <xdr:nvSpPr>
        <xdr:cNvPr id="642" name="テキスト ボックス 641"/>
        <xdr:cNvSpPr txBox="1"/>
      </xdr:nvSpPr>
      <xdr:spPr>
        <a:xfrm>
          <a:off x="13430250" y="13220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12,661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fLocksText="0">
      <xdr:nvSpPr>
        <xdr:cNvPr id="643" name="フローチャート: 判断 642"/>
        <xdr:cNvSpPr/>
      </xdr:nvSpPr>
      <xdr:spPr>
        <a:xfrm>
          <a:off x="12763500" y="13439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77</xdr:row>
      <xdr:rowOff>19050</xdr:rowOff>
    </xdr:from>
    <xdr:ext cx="533400" cy="257175"/>
    <xdr:sp>
      <xdr:nvSpPr>
        <xdr:cNvPr id="644" name="テキスト ボックス 643"/>
        <xdr:cNvSpPr txBox="1"/>
      </xdr:nvSpPr>
      <xdr:spPr>
        <a:xfrm>
          <a:off x="12544425" y="13220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12,631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xdr:nvSpPr>
        <xdr:cNvPr id="645" name="テキスト ボックス 644"/>
        <xdr:cNvSpPr txBox="1"/>
      </xdr:nvSpPr>
      <xdr:spPr>
        <a:xfrm>
          <a:off x="161258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xdr:nvSpPr>
        <xdr:cNvPr id="646" name="テキスト ボックス 645"/>
        <xdr:cNvSpPr txBox="1"/>
      </xdr:nvSpPr>
      <xdr:spPr>
        <a:xfrm>
          <a:off x="15287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xdr:nvSpPr>
        <xdr:cNvPr id="647" name="テキスト ボックス 646"/>
        <xdr:cNvSpPr txBox="1"/>
      </xdr:nvSpPr>
      <xdr:spPr>
        <a:xfrm>
          <a:off x="1440180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xdr:nvSpPr>
        <xdr:cNvPr id="648" name="テキスト ボックス 647"/>
        <xdr:cNvSpPr txBox="1"/>
      </xdr:nvSpPr>
      <xdr:spPr>
        <a:xfrm>
          <a:off x="13506450"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xdr:nvSpPr>
        <xdr:cNvPr id="649" name="テキスト ボックス 648"/>
        <xdr:cNvSpPr txBox="1"/>
      </xdr:nvSpPr>
      <xdr:spPr>
        <a:xfrm>
          <a:off x="12620625" y="13963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4021</xdr:rowOff>
    </xdr:from>
    <xdr:to>
      <xdr:col>85</xdr:col>
      <xdr:colOff>177800</xdr:colOff>
      <xdr:row>78</xdr:row>
      <xdr:rowOff>105621</xdr:rowOff>
    </xdr:to>
    <xdr:sp fLocksText="0">
      <xdr:nvSpPr>
        <xdr:cNvPr id="650" name="楕円 649"/>
        <xdr:cNvSpPr/>
      </xdr:nvSpPr>
      <xdr:spPr>
        <a:xfrm>
          <a:off x="16268700" y="13373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77</xdr:row>
      <xdr:rowOff>28575</xdr:rowOff>
    </xdr:from>
    <xdr:ext cx="533400" cy="257175"/>
    <xdr:sp>
      <xdr:nvSpPr>
        <xdr:cNvPr id="651" name="災害復旧費該当値テキスト"/>
        <xdr:cNvSpPr txBox="1"/>
      </xdr:nvSpPr>
      <xdr:spPr>
        <a:xfrm>
          <a:off x="16363950" y="132302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21,139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98989</xdr:rowOff>
    </xdr:from>
    <xdr:to>
      <xdr:col>81</xdr:col>
      <xdr:colOff>101600</xdr:colOff>
      <xdr:row>79</xdr:row>
      <xdr:rowOff>29139</xdr:rowOff>
    </xdr:to>
    <xdr:sp fLocksText="0">
      <xdr:nvSpPr>
        <xdr:cNvPr id="652" name="楕円 651"/>
        <xdr:cNvSpPr/>
      </xdr:nvSpPr>
      <xdr:spPr>
        <a:xfrm>
          <a:off x="15430500" y="13468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80</xdr:col>
      <xdr:colOff>0</xdr:colOff>
      <xdr:row>79</xdr:row>
      <xdr:rowOff>19050</xdr:rowOff>
    </xdr:from>
    <xdr:ext cx="466725" cy="257175"/>
    <xdr:sp>
      <xdr:nvSpPr>
        <xdr:cNvPr id="653" name="テキスト ボックス 652"/>
        <xdr:cNvSpPr txBox="1"/>
      </xdr:nvSpPr>
      <xdr:spPr>
        <a:xfrm>
          <a:off x="15240000" y="13563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138605</xdr:rowOff>
    </xdr:from>
    <xdr:to>
      <xdr:col>76</xdr:col>
      <xdr:colOff>165100</xdr:colOff>
      <xdr:row>79</xdr:row>
      <xdr:rowOff>68755</xdr:rowOff>
    </xdr:to>
    <xdr:sp fLocksText="0">
      <xdr:nvSpPr>
        <xdr:cNvPr id="654" name="楕円 653"/>
        <xdr:cNvSpPr/>
      </xdr:nvSpPr>
      <xdr:spPr>
        <a:xfrm>
          <a:off x="14544675" y="13515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66675</xdr:colOff>
      <xdr:row>79</xdr:row>
      <xdr:rowOff>57150</xdr:rowOff>
    </xdr:from>
    <xdr:ext cx="466725" cy="257175"/>
    <xdr:sp>
      <xdr:nvSpPr>
        <xdr:cNvPr id="655" name="テキスト ボックス 654"/>
        <xdr:cNvSpPr txBox="1"/>
      </xdr:nvSpPr>
      <xdr:spPr>
        <a:xfrm>
          <a:off x="14354175" y="136017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126611</xdr:rowOff>
    </xdr:from>
    <xdr:to>
      <xdr:col>72</xdr:col>
      <xdr:colOff>38100</xdr:colOff>
      <xdr:row>79</xdr:row>
      <xdr:rowOff>56761</xdr:rowOff>
    </xdr:to>
    <xdr:sp fLocksText="0">
      <xdr:nvSpPr>
        <xdr:cNvPr id="656" name="楕円 655"/>
        <xdr:cNvSpPr/>
      </xdr:nvSpPr>
      <xdr:spPr>
        <a:xfrm>
          <a:off x="13649325" y="13496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133350</xdr:colOff>
      <xdr:row>79</xdr:row>
      <xdr:rowOff>47625</xdr:rowOff>
    </xdr:from>
    <xdr:ext cx="466725" cy="257175"/>
    <xdr:sp>
      <xdr:nvSpPr>
        <xdr:cNvPr id="657" name="テキスト ボックス 656"/>
        <xdr:cNvSpPr txBox="1"/>
      </xdr:nvSpPr>
      <xdr:spPr>
        <a:xfrm>
          <a:off x="13468350" y="135921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5,051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123000</xdr:rowOff>
    </xdr:from>
    <xdr:to>
      <xdr:col>67</xdr:col>
      <xdr:colOff>101600</xdr:colOff>
      <xdr:row>79</xdr:row>
      <xdr:rowOff>53150</xdr:rowOff>
    </xdr:to>
    <xdr:sp fLocksText="0">
      <xdr:nvSpPr>
        <xdr:cNvPr id="658" name="楕円 657"/>
        <xdr:cNvSpPr/>
      </xdr:nvSpPr>
      <xdr:spPr>
        <a:xfrm>
          <a:off x="12763500" y="13496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66</xdr:col>
      <xdr:colOff>0</xdr:colOff>
      <xdr:row>79</xdr:row>
      <xdr:rowOff>47625</xdr:rowOff>
    </xdr:from>
    <xdr:ext cx="466725" cy="257175"/>
    <xdr:sp>
      <xdr:nvSpPr>
        <xdr:cNvPr id="659" name="テキスト ボックス 658"/>
        <xdr:cNvSpPr txBox="1"/>
      </xdr:nvSpPr>
      <xdr:spPr>
        <a:xfrm>
          <a:off x="12573000" y="135921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5,525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fLocksText="0">
      <xdr:nvSpPr>
        <xdr:cNvPr id="660" name="正方形/長方形 659"/>
        <xdr:cNvSpPr/>
      </xdr:nvSpPr>
      <xdr:spPr>
        <a:xfrm>
          <a:off x="1244917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fLocksText="0">
      <xdr:nvSpPr>
        <xdr:cNvPr id="661" name="正方形/長方形 660"/>
        <xdr:cNvSpPr/>
      </xdr:nvSpPr>
      <xdr:spPr>
        <a:xfrm>
          <a:off x="12573000"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fLocksText="0">
      <xdr:nvSpPr>
        <xdr:cNvPr id="662" name="正方形/長方形 661"/>
        <xdr:cNvSpPr/>
      </xdr:nvSpPr>
      <xdr:spPr>
        <a:xfrm>
          <a:off x="12573000"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38/77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fLocksText="0">
      <xdr:nvSpPr>
        <xdr:cNvPr id="663" name="正方形/長方形 662"/>
        <xdr:cNvSpPr/>
      </xdr:nvSpPr>
      <xdr:spPr>
        <a:xfrm>
          <a:off x="1359217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fLocksText="0">
      <xdr:nvSpPr>
        <xdr:cNvPr id="664" name="正方形/長方形 663"/>
        <xdr:cNvSpPr/>
      </xdr:nvSpPr>
      <xdr:spPr>
        <a:xfrm>
          <a:off x="1359217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43,986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fLocksText="0">
      <xdr:nvSpPr>
        <xdr:cNvPr id="665" name="正方形/長方形 664"/>
        <xdr:cNvSpPr/>
      </xdr:nvSpPr>
      <xdr:spPr>
        <a:xfrm>
          <a:off x="14735175" y="14630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fLocksText="0">
      <xdr:nvSpPr>
        <xdr:cNvPr id="666" name="正方形/長方形 665"/>
        <xdr:cNvSpPr/>
      </xdr:nvSpPr>
      <xdr:spPr>
        <a:xfrm>
          <a:off x="14735175" y="14830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52,110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fLocksText="0">
      <xdr:nvSpPr>
        <xdr:cNvPr id="667" name="正方形/長方形 666"/>
        <xdr:cNvSpPr/>
      </xdr:nvSpPr>
      <xdr:spPr>
        <a:xfrm>
          <a:off x="12449175" y="15116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19050</xdr:colOff>
      <xdr:row>87</xdr:row>
      <xdr:rowOff>9525</xdr:rowOff>
    </xdr:from>
    <xdr:ext cx="352425" cy="228600"/>
    <xdr:sp>
      <xdr:nvSpPr>
        <xdr:cNvPr id="668" name="テキスト ボックス 667"/>
        <xdr:cNvSpPr txBox="1"/>
      </xdr:nvSpPr>
      <xdr:spPr>
        <a:xfrm>
          <a:off x="12401550" y="14925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xdr:nvCxnSpPr>
        <xdr:cNvPr id="669" name="直線コネクタ 668"/>
        <xdr:cNvCxnSpPr/>
      </xdr:nvCxnSpPr>
      <xdr:spPr>
        <a:xfrm>
          <a:off x="1244917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xdr:nvCxnSpPr>
        <xdr:cNvPr id="670" name="直線コネクタ 669"/>
        <xdr:cNvCxnSpPr/>
      </xdr:nvCxnSpPr>
      <xdr:spPr>
        <a:xfrm>
          <a:off x="12449175"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76200</xdr:rowOff>
    </xdr:from>
    <xdr:ext cx="247650" cy="257175"/>
    <xdr:sp>
      <xdr:nvSpPr>
        <xdr:cNvPr id="671" name="テキスト ボックス 670"/>
        <xdr:cNvSpPr txBox="1"/>
      </xdr:nvSpPr>
      <xdr:spPr>
        <a:xfrm>
          <a:off x="12192000" y="16878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xdr:nvCxnSpPr>
        <xdr:cNvPr id="672" name="直線コネクタ 671"/>
        <xdr:cNvCxnSpPr/>
      </xdr:nvCxnSpPr>
      <xdr:spPr>
        <a:xfrm>
          <a:off x="12449175"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96</xdr:row>
      <xdr:rowOff>38100</xdr:rowOff>
    </xdr:from>
    <xdr:ext cx="600075" cy="257175"/>
    <xdr:sp>
      <xdr:nvSpPr>
        <xdr:cNvPr id="673" name="テキスト ボックス 672"/>
        <xdr:cNvSpPr txBox="1"/>
      </xdr:nvSpPr>
      <xdr:spPr>
        <a:xfrm>
          <a:off x="11849100" y="16497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xdr:nvCxnSpPr>
        <xdr:cNvPr id="674" name="直線コネクタ 673"/>
        <xdr:cNvCxnSpPr/>
      </xdr:nvCxnSpPr>
      <xdr:spPr>
        <a:xfrm>
          <a:off x="12449175"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93</xdr:row>
      <xdr:rowOff>171450</xdr:rowOff>
    </xdr:from>
    <xdr:ext cx="600075" cy="257175"/>
    <xdr:sp>
      <xdr:nvSpPr>
        <xdr:cNvPr id="675" name="テキスト ボックス 674"/>
        <xdr:cNvSpPr txBox="1"/>
      </xdr:nvSpPr>
      <xdr:spPr>
        <a:xfrm>
          <a:off x="11849100" y="16116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xdr:nvCxnSpPr>
        <xdr:cNvPr id="676" name="直線コネクタ 675"/>
        <xdr:cNvCxnSpPr/>
      </xdr:nvCxnSpPr>
      <xdr:spPr>
        <a:xfrm>
          <a:off x="12449175"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91</xdr:row>
      <xdr:rowOff>133350</xdr:rowOff>
    </xdr:from>
    <xdr:ext cx="600075" cy="257175"/>
    <xdr:sp>
      <xdr:nvSpPr>
        <xdr:cNvPr id="677" name="テキスト ボックス 676"/>
        <xdr:cNvSpPr txBox="1"/>
      </xdr:nvSpPr>
      <xdr:spPr>
        <a:xfrm>
          <a:off x="11849100" y="15735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xdr:nvCxnSpPr>
        <xdr:cNvPr id="678" name="直線コネクタ 677"/>
        <xdr:cNvCxnSpPr/>
      </xdr:nvCxnSpPr>
      <xdr:spPr>
        <a:xfrm>
          <a:off x="12449175"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95250</xdr:rowOff>
    </xdr:from>
    <xdr:ext cx="600075" cy="257175"/>
    <xdr:sp>
      <xdr:nvSpPr>
        <xdr:cNvPr id="679" name="テキスト ボックス 678"/>
        <xdr:cNvSpPr txBox="1"/>
      </xdr:nvSpPr>
      <xdr:spPr>
        <a:xfrm>
          <a:off x="11849100" y="15354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xdr:nvCxnSpPr>
        <xdr:cNvPr id="680" name="直線コネクタ 679"/>
        <xdr:cNvCxnSpPr/>
      </xdr:nvCxnSpPr>
      <xdr:spPr>
        <a:xfrm>
          <a:off x="1244917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xdr:nvSpPr>
        <xdr:cNvPr id="681" name="テキスト ボックス 680"/>
        <xdr:cNvSpPr txBox="1"/>
      </xdr:nvSpPr>
      <xdr:spPr>
        <a:xfrm>
          <a:off x="11849100" y="1497330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fLocksText="0">
      <xdr:nvSpPr>
        <xdr:cNvPr id="682" name="公債費グラフ枠"/>
        <xdr:cNvSpPr/>
      </xdr:nvSpPr>
      <xdr:spPr>
        <a:xfrm>
          <a:off x="12449175" y="15116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xdr:nvCxnSpPr>
        <xdr:cNvPr id="683" name="直線コネクタ 682"/>
        <xdr:cNvCxnSpPr/>
      </xdr:nvCxnSpPr>
      <xdr:spPr>
        <a:xfrm flipV="1">
          <a:off x="16316325" y="15592425"/>
          <a:ext cx="0" cy="14001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19050</xdr:rowOff>
    </xdr:from>
    <xdr:ext cx="466725" cy="257175"/>
    <xdr:sp>
      <xdr:nvSpPr>
        <xdr:cNvPr id="684" name="公債費最小値テキスト"/>
        <xdr:cNvSpPr txBox="1"/>
      </xdr:nvSpPr>
      <xdr:spPr>
        <a:xfrm>
          <a:off x="16363950" y="169926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6,777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xdr:nvCxnSpPr>
        <xdr:cNvPr id="685" name="直線コネクタ 684"/>
        <xdr:cNvCxnSpPr/>
      </xdr:nvCxnSpPr>
      <xdr:spPr>
        <a:xfrm>
          <a:off x="16230600" y="16992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114300</xdr:rowOff>
    </xdr:from>
    <xdr:ext cx="600075" cy="257175"/>
    <xdr:sp>
      <xdr:nvSpPr>
        <xdr:cNvPr id="686" name="公債費最大値テキスト"/>
        <xdr:cNvSpPr txBox="1"/>
      </xdr:nvSpPr>
      <xdr:spPr>
        <a:xfrm>
          <a:off x="16363950" y="15373350"/>
          <a:ext cx="60007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373,450</a:t>
          </a:r>
          <a:endParaRPr altLang="en-US" lang="ja-JP"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xdr:nvCxnSpPr>
        <xdr:cNvPr id="687" name="直線コネクタ 686"/>
        <xdr:cNvCxnSpPr/>
      </xdr:nvCxnSpPr>
      <xdr:spPr>
        <a:xfrm>
          <a:off x="16230600" y="15592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94190</xdr:rowOff>
    </xdr:from>
    <xdr:to>
      <xdr:col>85</xdr:col>
      <xdr:colOff>127000</xdr:colOff>
      <xdr:row>97</xdr:row>
      <xdr:rowOff>158886</xdr:rowOff>
    </xdr:to>
    <xdr:cxnSp>
      <xdr:nvCxnSpPr>
        <xdr:cNvPr id="688" name="直線コネクタ 687"/>
        <xdr:cNvCxnSpPr/>
      </xdr:nvCxnSpPr>
      <xdr:spPr>
        <a:xfrm flipV="1">
          <a:off x="15478125" y="16725900"/>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28575</xdr:rowOff>
    </xdr:from>
    <xdr:ext cx="533400" cy="257175"/>
    <xdr:sp>
      <xdr:nvSpPr>
        <xdr:cNvPr id="689" name="公債費平均値テキスト"/>
        <xdr:cNvSpPr txBox="1"/>
      </xdr:nvSpPr>
      <xdr:spPr>
        <a:xfrm>
          <a:off x="16363950" y="164877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87,170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fLocksText="0">
      <xdr:nvSpPr>
        <xdr:cNvPr id="690" name="フローチャート: 判断 689"/>
        <xdr:cNvSpPr/>
      </xdr:nvSpPr>
      <xdr:spPr>
        <a:xfrm>
          <a:off x="16268700" y="16630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76</xdr:col>
      <xdr:colOff>114300</xdr:colOff>
      <xdr:row>97</xdr:row>
      <xdr:rowOff>153843</xdr:rowOff>
    </xdr:from>
    <xdr:to>
      <xdr:col>81</xdr:col>
      <xdr:colOff>50800</xdr:colOff>
      <xdr:row>97</xdr:row>
      <xdr:rowOff>158886</xdr:rowOff>
    </xdr:to>
    <xdr:cxnSp>
      <xdr:nvCxnSpPr>
        <xdr:cNvPr id="691" name="直線コネクタ 690"/>
        <xdr:cNvCxnSpPr/>
      </xdr:nvCxnSpPr>
      <xdr:spPr>
        <a:xfrm>
          <a:off x="14592300" y="167830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fLocksText="0">
      <xdr:nvSpPr>
        <xdr:cNvPr id="692" name="フローチャート: 判断 691"/>
        <xdr:cNvSpPr/>
      </xdr:nvSpPr>
      <xdr:spPr>
        <a:xfrm>
          <a:off x="15430500" y="16649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95</xdr:row>
      <xdr:rowOff>133350</xdr:rowOff>
    </xdr:from>
    <xdr:ext cx="533400" cy="257175"/>
    <xdr:sp>
      <xdr:nvSpPr>
        <xdr:cNvPr id="693" name="テキスト ボックス 692"/>
        <xdr:cNvSpPr txBox="1"/>
      </xdr:nvSpPr>
      <xdr:spPr>
        <a:xfrm>
          <a:off x="15211425" y="164211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83,930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153843</xdr:rowOff>
    </xdr:from>
    <xdr:to>
      <xdr:col>76</xdr:col>
      <xdr:colOff>114300</xdr:colOff>
      <xdr:row>97</xdr:row>
      <xdr:rowOff>161268</xdr:rowOff>
    </xdr:to>
    <xdr:cxnSp>
      <xdr:nvCxnSpPr>
        <xdr:cNvPr id="694" name="直線コネクタ 693"/>
        <xdr:cNvCxnSpPr/>
      </xdr:nvCxnSpPr>
      <xdr:spPr>
        <a:xfrm flipV="1">
          <a:off x="13706475" y="167830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fLocksText="0">
      <xdr:nvSpPr>
        <xdr:cNvPr id="695" name="フローチャート: 判断 694"/>
        <xdr:cNvSpPr/>
      </xdr:nvSpPr>
      <xdr:spPr>
        <a:xfrm>
          <a:off x="14544675" y="16687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96</xdr:row>
      <xdr:rowOff>9525</xdr:rowOff>
    </xdr:from>
    <xdr:ext cx="533400" cy="257175"/>
    <xdr:sp>
      <xdr:nvSpPr>
        <xdr:cNvPr id="696" name="テキスト ボックス 695"/>
        <xdr:cNvSpPr txBox="1"/>
      </xdr:nvSpPr>
      <xdr:spPr>
        <a:xfrm>
          <a:off x="14316075" y="164687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72,589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161268</xdr:rowOff>
    </xdr:from>
    <xdr:to>
      <xdr:col>71</xdr:col>
      <xdr:colOff>177800</xdr:colOff>
      <xdr:row>98</xdr:row>
      <xdr:rowOff>12613</xdr:rowOff>
    </xdr:to>
    <xdr:cxnSp>
      <xdr:nvCxnSpPr>
        <xdr:cNvPr id="697" name="直線コネクタ 696"/>
        <xdr:cNvCxnSpPr/>
      </xdr:nvCxnSpPr>
      <xdr:spPr>
        <a:xfrm flipV="1">
          <a:off x="12811125" y="167925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fLocksText="0">
      <xdr:nvSpPr>
        <xdr:cNvPr id="698" name="フローチャート: 判断 697"/>
        <xdr:cNvSpPr/>
      </xdr:nvSpPr>
      <xdr:spPr>
        <a:xfrm>
          <a:off x="13649325" y="16697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96</xdr:row>
      <xdr:rowOff>9525</xdr:rowOff>
    </xdr:from>
    <xdr:ext cx="533400" cy="257175"/>
    <xdr:sp>
      <xdr:nvSpPr>
        <xdr:cNvPr id="699" name="テキスト ボックス 698"/>
        <xdr:cNvSpPr txBox="1"/>
      </xdr:nvSpPr>
      <xdr:spPr>
        <a:xfrm>
          <a:off x="13430250" y="1646872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71,615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fLocksText="0">
      <xdr:nvSpPr>
        <xdr:cNvPr id="700" name="フローチャート: 判断 699"/>
        <xdr:cNvSpPr/>
      </xdr:nvSpPr>
      <xdr:spPr>
        <a:xfrm>
          <a:off x="12763500" y="16678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95</xdr:row>
      <xdr:rowOff>171450</xdr:rowOff>
    </xdr:from>
    <xdr:ext cx="533400" cy="257175"/>
    <xdr:sp>
      <xdr:nvSpPr>
        <xdr:cNvPr id="701" name="テキスト ボックス 700"/>
        <xdr:cNvSpPr txBox="1"/>
      </xdr:nvSpPr>
      <xdr:spPr>
        <a:xfrm>
          <a:off x="12544425" y="164592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75,006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xdr:nvSpPr>
        <xdr:cNvPr id="702" name="テキスト ボックス 701"/>
        <xdr:cNvSpPr txBox="1"/>
      </xdr:nvSpPr>
      <xdr:spPr>
        <a:xfrm>
          <a:off x="161258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xdr:nvSpPr>
        <xdr:cNvPr id="703" name="テキスト ボックス 702"/>
        <xdr:cNvSpPr txBox="1"/>
      </xdr:nvSpPr>
      <xdr:spPr>
        <a:xfrm>
          <a:off x="15287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xdr:nvSpPr>
        <xdr:cNvPr id="704" name="テキスト ボックス 703"/>
        <xdr:cNvSpPr txBox="1"/>
      </xdr:nvSpPr>
      <xdr:spPr>
        <a:xfrm>
          <a:off x="1440180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xdr:nvSpPr>
        <xdr:cNvPr id="705" name="テキスト ボックス 704"/>
        <xdr:cNvSpPr txBox="1"/>
      </xdr:nvSpPr>
      <xdr:spPr>
        <a:xfrm>
          <a:off x="13506450"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xdr:nvSpPr>
        <xdr:cNvPr id="706" name="テキスト ボックス 705"/>
        <xdr:cNvSpPr txBox="1"/>
      </xdr:nvSpPr>
      <xdr:spPr>
        <a:xfrm>
          <a:off x="12620625" y="17392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43390</xdr:rowOff>
    </xdr:from>
    <xdr:to>
      <xdr:col>85</xdr:col>
      <xdr:colOff>177800</xdr:colOff>
      <xdr:row>97</xdr:row>
      <xdr:rowOff>144990</xdr:rowOff>
    </xdr:to>
    <xdr:sp fLocksText="0">
      <xdr:nvSpPr>
        <xdr:cNvPr id="707" name="楕円 706"/>
        <xdr:cNvSpPr/>
      </xdr:nvSpPr>
      <xdr:spPr>
        <a:xfrm>
          <a:off x="16268700" y="16678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85</xdr:col>
      <xdr:colOff>171450</xdr:colOff>
      <xdr:row>97</xdr:row>
      <xdr:rowOff>19050</xdr:rowOff>
    </xdr:from>
    <xdr:ext cx="533400" cy="257175"/>
    <xdr:sp>
      <xdr:nvSpPr>
        <xdr:cNvPr id="708" name="公債費該当値テキスト"/>
        <xdr:cNvSpPr txBox="1"/>
      </xdr:nvSpPr>
      <xdr:spPr>
        <a:xfrm>
          <a:off x="16363950" y="166497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76,945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108086</xdr:rowOff>
    </xdr:from>
    <xdr:to>
      <xdr:col>81</xdr:col>
      <xdr:colOff>101600</xdr:colOff>
      <xdr:row>98</xdr:row>
      <xdr:rowOff>38236</xdr:rowOff>
    </xdr:to>
    <xdr:sp fLocksText="0">
      <xdr:nvSpPr>
        <xdr:cNvPr id="709" name="楕円 708"/>
        <xdr:cNvSpPr/>
      </xdr:nvSpPr>
      <xdr:spPr>
        <a:xfrm>
          <a:off x="15430500" y="16735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79</xdr:col>
      <xdr:colOff>161925</xdr:colOff>
      <xdr:row>98</xdr:row>
      <xdr:rowOff>28575</xdr:rowOff>
    </xdr:from>
    <xdr:ext cx="533400" cy="257175"/>
    <xdr:sp>
      <xdr:nvSpPr>
        <xdr:cNvPr id="710" name="テキスト ボックス 709"/>
        <xdr:cNvSpPr txBox="1"/>
      </xdr:nvSpPr>
      <xdr:spPr>
        <a:xfrm>
          <a:off x="15211425" y="16830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59,964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103043</xdr:rowOff>
    </xdr:from>
    <xdr:to>
      <xdr:col>76</xdr:col>
      <xdr:colOff>165100</xdr:colOff>
      <xdr:row>98</xdr:row>
      <xdr:rowOff>33193</xdr:rowOff>
    </xdr:to>
    <xdr:sp fLocksText="0">
      <xdr:nvSpPr>
        <xdr:cNvPr id="711" name="楕円 710"/>
        <xdr:cNvSpPr/>
      </xdr:nvSpPr>
      <xdr:spPr>
        <a:xfrm>
          <a:off x="14544675" y="16735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75</xdr:col>
      <xdr:colOff>28575</xdr:colOff>
      <xdr:row>98</xdr:row>
      <xdr:rowOff>28575</xdr:rowOff>
    </xdr:from>
    <xdr:ext cx="533400" cy="257175"/>
    <xdr:sp>
      <xdr:nvSpPr>
        <xdr:cNvPr id="712" name="テキスト ボックス 711"/>
        <xdr:cNvSpPr txBox="1"/>
      </xdr:nvSpPr>
      <xdr:spPr>
        <a:xfrm>
          <a:off x="14316075" y="16830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61,288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110468</xdr:rowOff>
    </xdr:from>
    <xdr:to>
      <xdr:col>72</xdr:col>
      <xdr:colOff>38100</xdr:colOff>
      <xdr:row>98</xdr:row>
      <xdr:rowOff>40618</xdr:rowOff>
    </xdr:to>
    <xdr:sp fLocksText="0">
      <xdr:nvSpPr>
        <xdr:cNvPr id="713" name="楕円 712"/>
        <xdr:cNvSpPr/>
      </xdr:nvSpPr>
      <xdr:spPr>
        <a:xfrm>
          <a:off x="13649325" y="16744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70</xdr:col>
      <xdr:colOff>95250</xdr:colOff>
      <xdr:row>98</xdr:row>
      <xdr:rowOff>28575</xdr:rowOff>
    </xdr:from>
    <xdr:ext cx="533400" cy="257175"/>
    <xdr:sp>
      <xdr:nvSpPr>
        <xdr:cNvPr id="714" name="テキスト ボックス 713"/>
        <xdr:cNvSpPr txBox="1"/>
      </xdr:nvSpPr>
      <xdr:spPr>
        <a:xfrm>
          <a:off x="13430250" y="16830675"/>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59,339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133263</xdr:rowOff>
    </xdr:from>
    <xdr:to>
      <xdr:col>67</xdr:col>
      <xdr:colOff>101600</xdr:colOff>
      <xdr:row>98</xdr:row>
      <xdr:rowOff>63413</xdr:rowOff>
    </xdr:to>
    <xdr:sp fLocksText="0">
      <xdr:nvSpPr>
        <xdr:cNvPr id="715" name="楕円 714"/>
        <xdr:cNvSpPr/>
      </xdr:nvSpPr>
      <xdr:spPr>
        <a:xfrm>
          <a:off x="12763500" y="16764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65</xdr:col>
      <xdr:colOff>161925</xdr:colOff>
      <xdr:row>98</xdr:row>
      <xdr:rowOff>57150</xdr:rowOff>
    </xdr:from>
    <xdr:ext cx="533400" cy="257175"/>
    <xdr:sp>
      <xdr:nvSpPr>
        <xdr:cNvPr id="716" name="テキスト ボックス 715"/>
        <xdr:cNvSpPr txBox="1"/>
      </xdr:nvSpPr>
      <xdr:spPr>
        <a:xfrm>
          <a:off x="12544425" y="168592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53,356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fLocksText="0">
      <xdr:nvSpPr>
        <xdr:cNvPr id="717" name="正方形/長方形 716"/>
        <xdr:cNvSpPr/>
      </xdr:nvSpPr>
      <xdr:spPr>
        <a:xfrm>
          <a:off x="18288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fLocksText="0">
      <xdr:nvSpPr>
        <xdr:cNvPr id="718" name="正方形/長方形 717"/>
        <xdr:cNvSpPr/>
      </xdr:nvSpPr>
      <xdr:spPr>
        <a:xfrm>
          <a:off x="18411825"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fLocksText="0">
      <xdr:nvSpPr>
        <xdr:cNvPr id="719" name="正方形/長方形 718"/>
        <xdr:cNvSpPr/>
      </xdr:nvSpPr>
      <xdr:spPr>
        <a:xfrm>
          <a:off x="18411825"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fLocksText="0">
      <xdr:nvSpPr>
        <xdr:cNvPr id="720" name="正方形/長方形 719"/>
        <xdr:cNvSpPr/>
      </xdr:nvSpPr>
      <xdr:spPr>
        <a:xfrm>
          <a:off x="19431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fLocksText="0">
      <xdr:nvSpPr>
        <xdr:cNvPr id="721" name="正方形/長方形 720"/>
        <xdr:cNvSpPr/>
      </xdr:nvSpPr>
      <xdr:spPr>
        <a:xfrm>
          <a:off x="19431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fLocksText="0">
      <xdr:nvSpPr>
        <xdr:cNvPr id="722" name="正方形/長方形 721"/>
        <xdr:cNvSpPr/>
      </xdr:nvSpPr>
      <xdr:spPr>
        <a:xfrm>
          <a:off x="20574000" y="4343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fLocksText="0">
      <xdr:nvSpPr>
        <xdr:cNvPr id="723" name="正方形/長方形 722"/>
        <xdr:cNvSpPr/>
      </xdr:nvSpPr>
      <xdr:spPr>
        <a:xfrm>
          <a:off x="20574000" y="4543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365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fLocksText="0">
      <xdr:nvSpPr>
        <xdr:cNvPr id="724" name="正方形/長方形 723"/>
        <xdr:cNvSpPr/>
      </xdr:nvSpPr>
      <xdr:spPr>
        <a:xfrm>
          <a:off x="18288000" y="4829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95</xdr:col>
      <xdr:colOff>152400</xdr:colOff>
      <xdr:row>27</xdr:row>
      <xdr:rowOff>9525</xdr:rowOff>
    </xdr:from>
    <xdr:ext cx="352425" cy="228600"/>
    <xdr:sp>
      <xdr:nvSpPr>
        <xdr:cNvPr id="725" name="テキスト ボックス 724"/>
        <xdr:cNvSpPr txBox="1"/>
      </xdr:nvSpPr>
      <xdr:spPr>
        <a:xfrm>
          <a:off x="18249900" y="4638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xdr:nvCxnSpPr>
        <xdr:cNvPr id="726" name="直線コネクタ 725"/>
        <xdr:cNvCxnSpPr/>
      </xdr:nvCxnSpPr>
      <xdr:spPr>
        <a:xfrm>
          <a:off x="18288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xdr:nvCxnSpPr>
        <xdr:cNvPr id="727" name="直線コネクタ 726"/>
        <xdr:cNvCxnSpPr/>
      </xdr:nvCxnSpPr>
      <xdr:spPr>
        <a:xfrm>
          <a:off x="18288000" y="6781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38</xdr:row>
      <xdr:rowOff>123825</xdr:rowOff>
    </xdr:from>
    <xdr:ext cx="247650" cy="257175"/>
    <xdr:sp>
      <xdr:nvSpPr>
        <xdr:cNvPr id="728" name="テキスト ボックス 727"/>
        <xdr:cNvSpPr txBox="1"/>
      </xdr:nvSpPr>
      <xdr:spPr>
        <a:xfrm>
          <a:off x="18030825" y="66389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xdr:nvCxnSpPr>
        <xdr:cNvPr id="729" name="直線コネクタ 728"/>
        <xdr:cNvCxnSpPr/>
      </xdr:nvCxnSpPr>
      <xdr:spPr>
        <a:xfrm>
          <a:off x="18288000" y="6457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142875</xdr:rowOff>
    </xdr:from>
    <xdr:ext cx="466725" cy="257175"/>
    <xdr:sp>
      <xdr:nvSpPr>
        <xdr:cNvPr id="730" name="テキスト ボックス 729"/>
        <xdr:cNvSpPr txBox="1"/>
      </xdr:nvSpPr>
      <xdr:spPr>
        <a:xfrm>
          <a:off x="17811750" y="63150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xdr:nvCxnSpPr>
        <xdr:cNvPr id="731" name="直線コネクタ 730"/>
        <xdr:cNvCxnSpPr/>
      </xdr:nvCxnSpPr>
      <xdr:spPr>
        <a:xfrm>
          <a:off x="18288000" y="6134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34</xdr:row>
      <xdr:rowOff>161925</xdr:rowOff>
    </xdr:from>
    <xdr:ext cx="466725" cy="257175"/>
    <xdr:sp>
      <xdr:nvSpPr>
        <xdr:cNvPr id="732" name="テキスト ボックス 731"/>
        <xdr:cNvSpPr txBox="1"/>
      </xdr:nvSpPr>
      <xdr:spPr>
        <a:xfrm>
          <a:off x="17811750" y="599122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xdr:nvCxnSpPr>
        <xdr:cNvPr id="733" name="直線コネクタ 732"/>
        <xdr:cNvCxnSpPr/>
      </xdr:nvCxnSpPr>
      <xdr:spPr>
        <a:xfrm>
          <a:off x="18288000" y="5810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33</xdr:row>
      <xdr:rowOff>9525</xdr:rowOff>
    </xdr:from>
    <xdr:ext cx="466725" cy="257175"/>
    <xdr:sp>
      <xdr:nvSpPr>
        <xdr:cNvPr id="734" name="テキスト ボックス 733"/>
        <xdr:cNvSpPr txBox="1"/>
      </xdr:nvSpPr>
      <xdr:spPr>
        <a:xfrm>
          <a:off x="17811750" y="56673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xdr:nvCxnSpPr>
        <xdr:cNvPr id="735" name="直線コネクタ 734"/>
        <xdr:cNvCxnSpPr/>
      </xdr:nvCxnSpPr>
      <xdr:spPr>
        <a:xfrm>
          <a:off x="18288000" y="5476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31</xdr:row>
      <xdr:rowOff>19050</xdr:rowOff>
    </xdr:from>
    <xdr:ext cx="466725" cy="257175"/>
    <xdr:sp>
      <xdr:nvSpPr>
        <xdr:cNvPr id="736" name="テキスト ボックス 735"/>
        <xdr:cNvSpPr txBox="1"/>
      </xdr:nvSpPr>
      <xdr:spPr>
        <a:xfrm>
          <a:off x="17811750" y="5334000"/>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8,000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xdr:nvCxnSpPr>
        <xdr:cNvPr id="737" name="直線コネクタ 736"/>
        <xdr:cNvCxnSpPr/>
      </xdr:nvCxnSpPr>
      <xdr:spPr>
        <a:xfrm>
          <a:off x="18288000" y="5153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38100</xdr:rowOff>
    </xdr:from>
    <xdr:ext cx="533400" cy="257175"/>
    <xdr:sp>
      <xdr:nvSpPr>
        <xdr:cNvPr id="738" name="テキスト ボックス 737"/>
        <xdr:cNvSpPr txBox="1"/>
      </xdr:nvSpPr>
      <xdr:spPr>
        <a:xfrm>
          <a:off x="17754600" y="501015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xdr:nvCxnSpPr>
        <xdr:cNvPr id="739" name="直線コネクタ 738"/>
        <xdr:cNvCxnSpPr/>
      </xdr:nvCxnSpPr>
      <xdr:spPr>
        <a:xfrm>
          <a:off x="18288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xdr:nvSpPr>
        <xdr:cNvPr id="740" name="テキスト ボックス 739"/>
        <xdr:cNvSpPr txBox="1"/>
      </xdr:nvSpPr>
      <xdr:spPr>
        <a:xfrm>
          <a:off x="17754600" y="4686300"/>
          <a:ext cx="5334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fLocksText="0">
      <xdr:nvSpPr>
        <xdr:cNvPr id="741" name="諸支出金グラフ枠"/>
        <xdr:cNvSpPr/>
      </xdr:nvSpPr>
      <xdr:spPr>
        <a:xfrm>
          <a:off x="18288000" y="4829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xdr:nvCxnSpPr>
        <xdr:cNvPr id="742" name="直線コネクタ 741"/>
        <xdr:cNvCxnSpPr/>
      </xdr:nvCxnSpPr>
      <xdr:spPr>
        <a:xfrm flipV="1">
          <a:off x="22155150" y="5162550"/>
          <a:ext cx="0" cy="16192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7650" cy="257175"/>
    <xdr:sp>
      <xdr:nvSpPr>
        <xdr:cNvPr id="743" name="諸支出金最小値テキスト"/>
        <xdr:cNvSpPr txBox="1"/>
      </xdr:nvSpPr>
      <xdr:spPr>
        <a:xfrm>
          <a:off x="22212300" y="67913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xdr:nvCxnSpPr>
        <xdr:cNvPr id="744" name="直線コネクタ 743"/>
        <xdr:cNvCxnSpPr/>
      </xdr:nvCxnSpPr>
      <xdr:spPr>
        <a:xfrm>
          <a:off x="22069425" y="6781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142875</xdr:rowOff>
    </xdr:from>
    <xdr:ext cx="466725" cy="257175"/>
    <xdr:sp>
      <xdr:nvSpPr>
        <xdr:cNvPr id="745" name="諸支出金最大値テキスト"/>
        <xdr:cNvSpPr txBox="1"/>
      </xdr:nvSpPr>
      <xdr:spPr>
        <a:xfrm>
          <a:off x="22212300" y="4943475"/>
          <a:ext cx="466725"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9,925</a:t>
          </a:r>
          <a:endParaRPr altLang="en-US" lang="ja-JP"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xdr:nvCxnSpPr>
        <xdr:cNvPr id="746" name="直線コネクタ 745"/>
        <xdr:cNvCxnSpPr/>
      </xdr:nvCxnSpPr>
      <xdr:spPr>
        <a:xfrm>
          <a:off x="22069425" y="5162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xdr:nvCxnSpPr>
        <xdr:cNvPr id="747" name="直線コネクタ 746"/>
        <xdr:cNvCxnSpPr/>
      </xdr:nvCxnSpPr>
      <xdr:spPr>
        <a:xfrm>
          <a:off x="21326475" y="67818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19050</xdr:rowOff>
    </xdr:from>
    <xdr:ext cx="381000" cy="257175"/>
    <xdr:sp>
      <xdr:nvSpPr>
        <xdr:cNvPr id="748" name="諸支出金平均値テキスト"/>
        <xdr:cNvSpPr txBox="1"/>
      </xdr:nvSpPr>
      <xdr:spPr>
        <a:xfrm>
          <a:off x="22212300" y="6534150"/>
          <a:ext cx="381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fLocksText="0">
      <xdr:nvSpPr>
        <xdr:cNvPr id="749" name="フローチャート: 判断 748"/>
        <xdr:cNvSpPr/>
      </xdr:nvSpPr>
      <xdr:spPr>
        <a:xfrm>
          <a:off x="22107525" y="667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xdr:nvCxnSpPr>
        <xdr:cNvPr id="750" name="直線コネクタ 749"/>
        <xdr:cNvCxnSpPr/>
      </xdr:nvCxnSpPr>
      <xdr:spPr>
        <a:xfrm>
          <a:off x="20431125"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fLocksText="0">
      <xdr:nvSpPr>
        <xdr:cNvPr id="751" name="フローチャート: 判断 750"/>
        <xdr:cNvSpPr/>
      </xdr:nvSpPr>
      <xdr:spPr>
        <a:xfrm>
          <a:off x="21269325" y="6629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110</xdr:col>
      <xdr:colOff>171450</xdr:colOff>
      <xdr:row>37</xdr:row>
      <xdr:rowOff>57150</xdr:rowOff>
    </xdr:from>
    <xdr:ext cx="381000" cy="257175"/>
    <xdr:sp>
      <xdr:nvSpPr>
        <xdr:cNvPr id="752" name="テキスト ボックス 751"/>
        <xdr:cNvSpPr txBox="1"/>
      </xdr:nvSpPr>
      <xdr:spPr>
        <a:xfrm>
          <a:off x="21126450" y="6400800"/>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xdr:nvCxnSpPr>
        <xdr:cNvPr id="753" name="直線コネクタ 752"/>
        <xdr:cNvCxnSpPr/>
      </xdr:nvCxnSpPr>
      <xdr:spPr>
        <a:xfrm>
          <a:off x="19545300"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fLocksText="0">
      <xdr:nvSpPr>
        <xdr:cNvPr id="754" name="フローチャート: 判断 753"/>
        <xdr:cNvSpPr/>
      </xdr:nvSpPr>
      <xdr:spPr>
        <a:xfrm>
          <a:off x="20383500" y="667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47625</xdr:colOff>
      <xdr:row>37</xdr:row>
      <xdr:rowOff>114300</xdr:rowOff>
    </xdr:from>
    <xdr:ext cx="381000" cy="257175"/>
    <xdr:sp>
      <xdr:nvSpPr>
        <xdr:cNvPr id="755" name="テキスト ボックス 754"/>
        <xdr:cNvSpPr txBox="1"/>
      </xdr:nvSpPr>
      <xdr:spPr>
        <a:xfrm>
          <a:off x="20240625" y="6457950"/>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xdr:nvCxnSpPr>
        <xdr:cNvPr id="756" name="直線コネクタ 755"/>
        <xdr:cNvCxnSpPr/>
      </xdr:nvCxnSpPr>
      <xdr:spPr>
        <a:xfrm>
          <a:off x="18659475"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fLocksText="0">
      <xdr:nvSpPr>
        <xdr:cNvPr id="757" name="フローチャート: 判断 756"/>
        <xdr:cNvSpPr/>
      </xdr:nvSpPr>
      <xdr:spPr>
        <a:xfrm>
          <a:off x="19497675" y="667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114300</xdr:colOff>
      <xdr:row>37</xdr:row>
      <xdr:rowOff>114300</xdr:rowOff>
    </xdr:from>
    <xdr:ext cx="381000" cy="257175"/>
    <xdr:sp>
      <xdr:nvSpPr>
        <xdr:cNvPr id="758" name="テキスト ボックス 757"/>
        <xdr:cNvSpPr txBox="1"/>
      </xdr:nvSpPr>
      <xdr:spPr>
        <a:xfrm>
          <a:off x="19354800" y="6457950"/>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fLocksText="0">
      <xdr:nvSpPr>
        <xdr:cNvPr id="759" name="フローチャート: 判断 758"/>
        <xdr:cNvSpPr/>
      </xdr:nvSpPr>
      <xdr:spPr>
        <a:xfrm>
          <a:off x="18602325" y="667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96</xdr:col>
      <xdr:colOff>171450</xdr:colOff>
      <xdr:row>37</xdr:row>
      <xdr:rowOff>104775</xdr:rowOff>
    </xdr:from>
    <xdr:ext cx="381000" cy="257175"/>
    <xdr:sp>
      <xdr:nvSpPr>
        <xdr:cNvPr id="760" name="テキスト ボックス 759"/>
        <xdr:cNvSpPr txBox="1"/>
      </xdr:nvSpPr>
      <xdr:spPr>
        <a:xfrm>
          <a:off x="18459450" y="6448425"/>
          <a:ext cx="381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xdr:nvSpPr>
        <xdr:cNvPr id="761" name="テキスト ボックス 760"/>
        <xdr:cNvSpPr txBox="1"/>
      </xdr:nvSpPr>
      <xdr:spPr>
        <a:xfrm>
          <a:off x="219646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xdr:nvSpPr>
        <xdr:cNvPr id="762" name="テキスト ボックス 761"/>
        <xdr:cNvSpPr txBox="1"/>
      </xdr:nvSpPr>
      <xdr:spPr>
        <a:xfrm>
          <a:off x="21126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xdr:nvSpPr>
        <xdr:cNvPr id="763" name="テキスト ボックス 762"/>
        <xdr:cNvSpPr txBox="1"/>
      </xdr:nvSpPr>
      <xdr:spPr>
        <a:xfrm>
          <a:off x="20240625"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xdr:nvSpPr>
        <xdr:cNvPr id="764" name="テキスト ボックス 763"/>
        <xdr:cNvSpPr txBox="1"/>
      </xdr:nvSpPr>
      <xdr:spPr>
        <a:xfrm>
          <a:off x="1935480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xdr:nvSpPr>
        <xdr:cNvPr id="765" name="テキスト ボックス 764"/>
        <xdr:cNvSpPr txBox="1"/>
      </xdr:nvSpPr>
      <xdr:spPr>
        <a:xfrm>
          <a:off x="18459450" y="7105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fLocksText="0">
      <xdr:nvSpPr>
        <xdr:cNvPr id="766" name="楕円 765"/>
        <xdr:cNvSpPr/>
      </xdr:nvSpPr>
      <xdr:spPr>
        <a:xfrm>
          <a:off x="2210752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116</xdr:col>
      <xdr:colOff>114300</xdr:colOff>
      <xdr:row>38</xdr:row>
      <xdr:rowOff>142875</xdr:rowOff>
    </xdr:from>
    <xdr:ext cx="247650" cy="257175"/>
    <xdr:sp>
      <xdr:nvSpPr>
        <xdr:cNvPr id="767" name="諸支出金該当値テキスト"/>
        <xdr:cNvSpPr txBox="1"/>
      </xdr:nvSpPr>
      <xdr:spPr>
        <a:xfrm>
          <a:off x="22212300" y="66579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fLocksText="0">
      <xdr:nvSpPr>
        <xdr:cNvPr id="768" name="楕円 767"/>
        <xdr:cNvSpPr/>
      </xdr:nvSpPr>
      <xdr:spPr>
        <a:xfrm>
          <a:off x="2126932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111</xdr:col>
      <xdr:colOff>47625</xdr:colOff>
      <xdr:row>39</xdr:row>
      <xdr:rowOff>142875</xdr:rowOff>
    </xdr:from>
    <xdr:ext cx="247650" cy="257175"/>
    <xdr:sp>
      <xdr:nvSpPr>
        <xdr:cNvPr id="769" name="テキスト ボックス 768"/>
        <xdr:cNvSpPr txBox="1"/>
      </xdr:nvSpPr>
      <xdr:spPr>
        <a:xfrm>
          <a:off x="21193125" y="68294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fLocksText="0">
      <xdr:nvSpPr>
        <xdr:cNvPr id="770" name="楕円 769"/>
        <xdr:cNvSpPr/>
      </xdr:nvSpPr>
      <xdr:spPr>
        <a:xfrm>
          <a:off x="20383500"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114300</xdr:colOff>
      <xdr:row>39</xdr:row>
      <xdr:rowOff>142875</xdr:rowOff>
    </xdr:from>
    <xdr:ext cx="247650" cy="257175"/>
    <xdr:sp>
      <xdr:nvSpPr>
        <xdr:cNvPr id="771" name="テキスト ボックス 770"/>
        <xdr:cNvSpPr txBox="1"/>
      </xdr:nvSpPr>
      <xdr:spPr>
        <a:xfrm>
          <a:off x="20307300" y="68294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fLocksText="0">
      <xdr:nvSpPr>
        <xdr:cNvPr id="772" name="楕円 771"/>
        <xdr:cNvSpPr/>
      </xdr:nvSpPr>
      <xdr:spPr>
        <a:xfrm>
          <a:off x="1949767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171450</xdr:colOff>
      <xdr:row>39</xdr:row>
      <xdr:rowOff>142875</xdr:rowOff>
    </xdr:from>
    <xdr:ext cx="247650" cy="257175"/>
    <xdr:sp>
      <xdr:nvSpPr>
        <xdr:cNvPr id="773" name="テキスト ボックス 772"/>
        <xdr:cNvSpPr txBox="1"/>
      </xdr:nvSpPr>
      <xdr:spPr>
        <a:xfrm>
          <a:off x="19411950" y="68294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fLocksText="0">
      <xdr:nvSpPr>
        <xdr:cNvPr id="774" name="楕円 773"/>
        <xdr:cNvSpPr/>
      </xdr:nvSpPr>
      <xdr:spPr>
        <a:xfrm>
          <a:off x="1860232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97</xdr:col>
      <xdr:colOff>47625</xdr:colOff>
      <xdr:row>39</xdr:row>
      <xdr:rowOff>142875</xdr:rowOff>
    </xdr:from>
    <xdr:ext cx="247650" cy="257175"/>
    <xdr:sp>
      <xdr:nvSpPr>
        <xdr:cNvPr id="775" name="テキスト ボックス 774"/>
        <xdr:cNvSpPr txBox="1"/>
      </xdr:nvSpPr>
      <xdr:spPr>
        <a:xfrm>
          <a:off x="18526125" y="682942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fLocksText="0">
      <xdr:nvSpPr>
        <xdr:cNvPr id="776" name="正方形/長方形 775"/>
        <xdr:cNvSpPr/>
      </xdr:nvSpPr>
      <xdr:spPr>
        <a:xfrm>
          <a:off x="18288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fLocksText="0">
      <xdr:nvSpPr>
        <xdr:cNvPr id="777" name="正方形/長方形 776"/>
        <xdr:cNvSpPr/>
      </xdr:nvSpPr>
      <xdr:spPr>
        <a:xfrm>
          <a:off x="18411825"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fLocksText="0">
      <xdr:nvSpPr>
        <xdr:cNvPr id="778" name="正方形/長方形 777"/>
        <xdr:cNvSpPr/>
      </xdr:nvSpPr>
      <xdr:spPr>
        <a:xfrm>
          <a:off x="18411825"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fLocksText="0">
      <xdr:nvSpPr>
        <xdr:cNvPr id="779" name="正方形/長方形 778"/>
        <xdr:cNvSpPr/>
      </xdr:nvSpPr>
      <xdr:spPr>
        <a:xfrm>
          <a:off x="19431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fLocksText="0">
      <xdr:nvSpPr>
        <xdr:cNvPr id="780" name="正方形/長方形 779"/>
        <xdr:cNvSpPr/>
      </xdr:nvSpPr>
      <xdr:spPr>
        <a:xfrm>
          <a:off x="19431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fLocksText="0">
      <xdr:nvSpPr>
        <xdr:cNvPr id="781" name="正方形/長方形 780"/>
        <xdr:cNvSpPr/>
      </xdr:nvSpPr>
      <xdr:spPr>
        <a:xfrm>
          <a:off x="20574000" y="7772400"/>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fLocksText="0">
      <xdr:nvSpPr>
        <xdr:cNvPr id="782" name="正方形/長方形 781"/>
        <xdr:cNvSpPr/>
      </xdr:nvSpPr>
      <xdr:spPr>
        <a:xfrm>
          <a:off x="20574000" y="7972425"/>
          <a:ext cx="15240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fLocksText="0">
      <xdr:nvSpPr>
        <xdr:cNvPr id="783" name="正方形/長方形 782"/>
        <xdr:cNvSpPr/>
      </xdr:nvSpPr>
      <xdr:spPr>
        <a:xfrm>
          <a:off x="18288000" y="8258175"/>
          <a:ext cx="4686300" cy="2286000"/>
        </a:xfrm>
        <a:prstGeom prst="rect"/>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95</xdr:col>
      <xdr:colOff>152400</xdr:colOff>
      <xdr:row>47</xdr:row>
      <xdr:rowOff>9525</xdr:rowOff>
    </xdr:from>
    <xdr:ext cx="352425" cy="228600"/>
    <xdr:sp>
      <xdr:nvSpPr>
        <xdr:cNvPr id="784" name="テキスト ボックス 783"/>
        <xdr:cNvSpPr txBox="1"/>
      </xdr:nvSpPr>
      <xdr:spPr>
        <a:xfrm>
          <a:off x="18249900" y="8067675"/>
          <a:ext cx="352425" cy="228600"/>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xdr:nvCxnSpPr>
        <xdr:cNvPr id="785" name="直線コネクタ 784"/>
        <xdr:cNvCxnSpPr/>
      </xdr:nvCxnSpPr>
      <xdr:spPr>
        <a:xfrm>
          <a:off x="18288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xdr:nvCxnSpPr>
        <xdr:cNvPr id="786" name="直線コネクタ 785"/>
        <xdr:cNvCxnSpPr/>
      </xdr:nvCxnSpPr>
      <xdr:spPr>
        <a:xfrm>
          <a:off x="18288000"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53</xdr:row>
      <xdr:rowOff>171450</xdr:rowOff>
    </xdr:from>
    <xdr:ext cx="247650" cy="257175"/>
    <xdr:sp>
      <xdr:nvSpPr>
        <xdr:cNvPr id="787" name="テキスト ボックス 786"/>
        <xdr:cNvSpPr txBox="1"/>
      </xdr:nvSpPr>
      <xdr:spPr>
        <a:xfrm>
          <a:off x="18030825" y="9258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xdr:nvCxnSpPr>
        <xdr:cNvPr id="788" name="直線コネクタ 787"/>
        <xdr:cNvCxnSpPr/>
      </xdr:nvCxnSpPr>
      <xdr:spPr>
        <a:xfrm>
          <a:off x="18288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47</xdr:row>
      <xdr:rowOff>57150</xdr:rowOff>
    </xdr:from>
    <xdr:ext cx="247650" cy="257175"/>
    <xdr:sp>
      <xdr:nvSpPr>
        <xdr:cNvPr id="789" name="テキスト ボックス 788"/>
        <xdr:cNvSpPr txBox="1"/>
      </xdr:nvSpPr>
      <xdr:spPr>
        <a:xfrm>
          <a:off x="18030825" y="811530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fLocksText="0">
      <xdr:nvSpPr>
        <xdr:cNvPr id="790" name="前年度繰上充用金グラフ枠"/>
        <xdr:cNvSpPr/>
      </xdr:nvSpPr>
      <xdr:spPr>
        <a:xfrm>
          <a:off x="18288000" y="8258175"/>
          <a:ext cx="4686300" cy="2286000"/>
        </a:xfrm>
        <a:prstGeom prst="rect"/>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xdr:nvCxnSpPr>
        <xdr:cNvPr id="791" name="直線コネクタ 790"/>
        <xdr:cNvCxnSpPr/>
      </xdr:nvCxnSpPr>
      <xdr:spPr>
        <a:xfrm>
          <a:off x="22155150" y="940117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7650" cy="257175"/>
    <xdr:sp>
      <xdr:nvSpPr>
        <xdr:cNvPr id="792" name="前年度繰上充用金最小値テキスト"/>
        <xdr:cNvSpPr txBox="1"/>
      </xdr:nvSpPr>
      <xdr:spPr>
        <a:xfrm>
          <a:off x="2221230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xdr:nvCxnSpPr>
        <xdr:cNvPr id="793" name="直線コネクタ 792"/>
        <xdr:cNvCxnSpPr/>
      </xdr:nvCxnSpPr>
      <xdr:spPr>
        <a:xfrm>
          <a:off x="22069425"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7650" cy="257175"/>
    <xdr:sp>
      <xdr:nvSpPr>
        <xdr:cNvPr id="794" name="前年度繰上充用金最大値テキスト"/>
        <xdr:cNvSpPr txBox="1"/>
      </xdr:nvSpPr>
      <xdr:spPr>
        <a:xfrm>
          <a:off x="22212300" y="90963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latin typeface="ＭＳ Ｐゴシック" panose="020B0600070205080204" pitchFamily="50" charset="-128"/>
            </a:rPr>
            <a:t>0</a:t>
          </a:r>
          <a:endParaRPr altLang="en-US" lang="ja-JP"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xdr:nvCxnSpPr>
        <xdr:cNvPr id="795" name="直線コネクタ 794"/>
        <xdr:cNvCxnSpPr/>
      </xdr:nvCxnSpPr>
      <xdr:spPr>
        <a:xfrm>
          <a:off x="22069425"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xdr:nvCxnSpPr>
        <xdr:cNvPr id="796" name="直線コネクタ 795"/>
        <xdr:cNvCxnSpPr/>
      </xdr:nvCxnSpPr>
      <xdr:spPr>
        <a:xfrm>
          <a:off x="21326475" y="9401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7650" cy="257175"/>
    <xdr:sp>
      <xdr:nvSpPr>
        <xdr:cNvPr id="797" name="前年度繰上充用金平均値テキスト"/>
        <xdr:cNvSpPr txBox="1"/>
      </xdr:nvSpPr>
      <xdr:spPr>
        <a:xfrm>
          <a:off x="22212300" y="932497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fLocksText="0">
      <xdr:nvSpPr>
        <xdr:cNvPr id="798" name="フローチャート: 判断 797"/>
        <xdr:cNvSpPr/>
      </xdr:nvSpPr>
      <xdr:spPr>
        <a:xfrm>
          <a:off x="221075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xdr:nvCxnSpPr>
        <xdr:cNvPr id="799" name="直線コネクタ 798"/>
        <xdr:cNvCxnSpPr/>
      </xdr:nvCxnSpPr>
      <xdr:spPr>
        <a:xfrm>
          <a:off x="2043112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fLocksText="0">
      <xdr:nvSpPr>
        <xdr:cNvPr id="800" name="フローチャート: 判断 799"/>
        <xdr:cNvSpPr/>
      </xdr:nvSpPr>
      <xdr:spPr>
        <a:xfrm>
          <a:off x="212693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111</xdr:col>
      <xdr:colOff>47625</xdr:colOff>
      <xdr:row>55</xdr:row>
      <xdr:rowOff>9525</xdr:rowOff>
    </xdr:from>
    <xdr:ext cx="247650" cy="257175"/>
    <xdr:sp>
      <xdr:nvSpPr>
        <xdr:cNvPr id="801" name="テキスト ボックス 800"/>
        <xdr:cNvSpPr txBox="1"/>
      </xdr:nvSpPr>
      <xdr:spPr>
        <a:xfrm>
          <a:off x="21193125"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xdr:nvCxnSpPr>
        <xdr:cNvPr id="802" name="直線コネクタ 801"/>
        <xdr:cNvCxnSpPr/>
      </xdr:nvCxnSpPr>
      <xdr:spPr>
        <a:xfrm>
          <a:off x="19545300"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fLocksText="0">
      <xdr:nvSpPr>
        <xdr:cNvPr id="803" name="フローチャート: 判断 802"/>
        <xdr:cNvSpPr/>
      </xdr:nvSpPr>
      <xdr:spPr>
        <a:xfrm>
          <a:off x="203835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114300</xdr:colOff>
      <xdr:row>55</xdr:row>
      <xdr:rowOff>9525</xdr:rowOff>
    </xdr:from>
    <xdr:ext cx="247650" cy="257175"/>
    <xdr:sp>
      <xdr:nvSpPr>
        <xdr:cNvPr id="804" name="テキスト ボックス 803"/>
        <xdr:cNvSpPr txBox="1"/>
      </xdr:nvSpPr>
      <xdr:spPr>
        <a:xfrm>
          <a:off x="2030730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xdr:nvCxnSpPr>
        <xdr:cNvPr id="805" name="直線コネクタ 804"/>
        <xdr:cNvCxnSpPr/>
      </xdr:nvCxnSpPr>
      <xdr:spPr>
        <a:xfrm>
          <a:off x="1865947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fLocksText="0">
      <xdr:nvSpPr>
        <xdr:cNvPr id="806" name="フローチャート: 判断 805"/>
        <xdr:cNvSpPr/>
      </xdr:nvSpPr>
      <xdr:spPr>
        <a:xfrm>
          <a:off x="1949767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171450</xdr:colOff>
      <xdr:row>55</xdr:row>
      <xdr:rowOff>9525</xdr:rowOff>
    </xdr:from>
    <xdr:ext cx="247650" cy="257175"/>
    <xdr:sp>
      <xdr:nvSpPr>
        <xdr:cNvPr id="807" name="テキスト ボックス 806"/>
        <xdr:cNvSpPr txBox="1"/>
      </xdr:nvSpPr>
      <xdr:spPr>
        <a:xfrm>
          <a:off x="19411950"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fLocksText="0">
      <xdr:nvSpPr>
        <xdr:cNvPr id="808" name="フローチャート: 判断 807"/>
        <xdr:cNvSpPr/>
      </xdr:nvSpPr>
      <xdr:spPr>
        <a:xfrm>
          <a:off x="186023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97</xdr:col>
      <xdr:colOff>47625</xdr:colOff>
      <xdr:row>55</xdr:row>
      <xdr:rowOff>9525</xdr:rowOff>
    </xdr:from>
    <xdr:ext cx="247650" cy="257175"/>
    <xdr:sp>
      <xdr:nvSpPr>
        <xdr:cNvPr id="809" name="テキスト ボックス 808"/>
        <xdr:cNvSpPr txBox="1"/>
      </xdr:nvSpPr>
      <xdr:spPr>
        <a:xfrm>
          <a:off x="18526125" y="94392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xdr:nvSpPr>
        <xdr:cNvPr id="810" name="テキスト ボックス 809"/>
        <xdr:cNvSpPr txBox="1"/>
      </xdr:nvSpPr>
      <xdr:spPr>
        <a:xfrm>
          <a:off x="219646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R04</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xdr:nvSpPr>
        <xdr:cNvPr id="811" name="テキスト ボックス 810"/>
        <xdr:cNvSpPr txBox="1"/>
      </xdr:nvSpPr>
      <xdr:spPr>
        <a:xfrm>
          <a:off x="21126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xdr:nvSpPr>
        <xdr:cNvPr id="812" name="テキスト ボックス 811"/>
        <xdr:cNvSpPr txBox="1"/>
      </xdr:nvSpPr>
      <xdr:spPr>
        <a:xfrm>
          <a:off x="20240625"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xdr:nvSpPr>
        <xdr:cNvPr id="813" name="テキスト ボックス 812"/>
        <xdr:cNvSpPr txBox="1"/>
      </xdr:nvSpPr>
      <xdr:spPr>
        <a:xfrm>
          <a:off x="1935480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xdr:nvSpPr>
        <xdr:cNvPr id="814" name="テキスト ボックス 813"/>
        <xdr:cNvSpPr txBox="1"/>
      </xdr:nvSpPr>
      <xdr:spPr>
        <a:xfrm>
          <a:off x="18459450" y="10534650"/>
          <a:ext cx="76200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fLocksText="0">
      <xdr:nvSpPr>
        <xdr:cNvPr id="815" name="楕円 814"/>
        <xdr:cNvSpPr/>
      </xdr:nvSpPr>
      <xdr:spPr>
        <a:xfrm>
          <a:off x="221075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116</xdr:col>
      <xdr:colOff>114300</xdr:colOff>
      <xdr:row>53</xdr:row>
      <xdr:rowOff>123825</xdr:rowOff>
    </xdr:from>
    <xdr:ext cx="247650" cy="257175"/>
    <xdr:sp>
      <xdr:nvSpPr>
        <xdr:cNvPr id="816" name="前年度繰上充用金該当値テキスト"/>
        <xdr:cNvSpPr txBox="1"/>
      </xdr:nvSpPr>
      <xdr:spPr>
        <a:xfrm>
          <a:off x="22212300" y="9210675"/>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fLocksText="0">
      <xdr:nvSpPr>
        <xdr:cNvPr id="817" name="楕円 816"/>
        <xdr:cNvSpPr/>
      </xdr:nvSpPr>
      <xdr:spPr>
        <a:xfrm>
          <a:off x="212693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111</xdr:col>
      <xdr:colOff>47625</xdr:colOff>
      <xdr:row>53</xdr:row>
      <xdr:rowOff>38100</xdr:rowOff>
    </xdr:from>
    <xdr:ext cx="247650" cy="257175"/>
    <xdr:sp>
      <xdr:nvSpPr>
        <xdr:cNvPr id="818" name="テキスト ボックス 817"/>
        <xdr:cNvSpPr txBox="1"/>
      </xdr:nvSpPr>
      <xdr:spPr>
        <a:xfrm>
          <a:off x="21193125"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fLocksText="0">
      <xdr:nvSpPr>
        <xdr:cNvPr id="819" name="楕円 818"/>
        <xdr:cNvSpPr/>
      </xdr:nvSpPr>
      <xdr:spPr>
        <a:xfrm>
          <a:off x="203835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106</xdr:col>
      <xdr:colOff>114300</xdr:colOff>
      <xdr:row>53</xdr:row>
      <xdr:rowOff>38100</xdr:rowOff>
    </xdr:from>
    <xdr:ext cx="247650" cy="257175"/>
    <xdr:sp>
      <xdr:nvSpPr>
        <xdr:cNvPr id="820" name="テキスト ボックス 819"/>
        <xdr:cNvSpPr txBox="1"/>
      </xdr:nvSpPr>
      <xdr:spPr>
        <a:xfrm>
          <a:off x="20307300"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fLocksText="0">
      <xdr:nvSpPr>
        <xdr:cNvPr id="821" name="楕円 820"/>
        <xdr:cNvSpPr/>
      </xdr:nvSpPr>
      <xdr:spPr>
        <a:xfrm>
          <a:off x="1949767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101</xdr:col>
      <xdr:colOff>171450</xdr:colOff>
      <xdr:row>53</xdr:row>
      <xdr:rowOff>38100</xdr:rowOff>
    </xdr:from>
    <xdr:ext cx="247650" cy="257175"/>
    <xdr:sp>
      <xdr:nvSpPr>
        <xdr:cNvPr id="822" name="テキスト ボックス 821"/>
        <xdr:cNvSpPr txBox="1"/>
      </xdr:nvSpPr>
      <xdr:spPr>
        <a:xfrm>
          <a:off x="19411950"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fLocksText="0">
      <xdr:nvSpPr>
        <xdr:cNvPr id="823" name="楕円 822"/>
        <xdr:cNvSpPr/>
      </xdr:nvSpPr>
      <xdr:spPr>
        <a:xfrm>
          <a:off x="186023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oneCellAnchor>
    <xdr:from>
      <xdr:col>97</xdr:col>
      <xdr:colOff>47625</xdr:colOff>
      <xdr:row>53</xdr:row>
      <xdr:rowOff>38100</xdr:rowOff>
    </xdr:from>
    <xdr:ext cx="247650" cy="257175"/>
    <xdr:sp>
      <xdr:nvSpPr>
        <xdr:cNvPr id="824" name="テキスト ボックス 823"/>
        <xdr:cNvSpPr txBox="1"/>
      </xdr:nvSpPr>
      <xdr:spPr>
        <a:xfrm>
          <a:off x="18526125" y="9124950"/>
          <a:ext cx="247650" cy="257175"/>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fLocksText="0">
      <xdr:nvSpPr>
        <xdr:cNvPr id="825" name="正方形/長方形 824"/>
        <xdr:cNvSpPr/>
      </xdr:nvSpPr>
      <xdr:spPr>
        <a:xfrm>
          <a:off x="762000" y="17783175"/>
          <a:ext cx="222123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altLang="en-US" lang="ja-JP"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fLocksText="0">
      <xdr:nvSpPr>
        <xdr:cNvPr id="826" name="正方形/長方形 825"/>
        <xdr:cNvSpPr/>
      </xdr:nvSpPr>
      <xdr:spPr>
        <a:xfrm>
          <a:off x="762000" y="17840325"/>
          <a:ext cx="3848100" cy="257175"/>
        </a:xfrm>
        <a:prstGeom prst="rect"/>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fLocksText="0">
      <xdr:nvSpPr>
        <xdr:cNvPr id="827" name="テキスト ボックス 826"/>
        <xdr:cNvSpPr txBox="1"/>
      </xdr:nvSpPr>
      <xdr:spPr>
        <a:xfrm>
          <a:off x="790575" y="18097500"/>
          <a:ext cx="22164675" cy="1524000"/>
        </a:xfrm>
        <a:prstGeom prst="rect"/>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a:r>
            <a:rPr altLang="ja-JP" lang="ja-JP" sz="1100">
              <a:solidFill>
                <a:schemeClr val="tx1"/>
              </a:solidFill>
              <a:effectLst/>
              <a:latin typeface="+mn-lt"/>
              <a:ea typeface="+mn-ea"/>
              <a:cs typeface="+mn-cs"/>
            </a:rPr>
            <a:t>　災害復旧費以外の目的別歳出科目において、類似団体内の平均値を下回っているものの、「議会費」、「消防費」、「総務費」、「農林水産業費」、「公債費」については長野県平均を上回っている。</a:t>
          </a:r>
          <a:endParaRPr altLang="ja-JP" lang="ja-JP" sz="1400">
            <a:solidFill>
              <a:srgbClr val="000000"/>
            </a:solidFill>
            <a:effectLst/>
          </a:endParaRPr>
        </a:p>
        <a:p>
          <a:r>
            <a:rPr altLang="ja-JP" lang="ja-JP" sz="1100">
              <a:solidFill>
                <a:schemeClr val="tx1"/>
              </a:solidFill>
              <a:effectLst/>
              <a:latin typeface="+mn-lt"/>
              <a:ea typeface="+mn-ea"/>
              <a:cs typeface="+mn-cs"/>
            </a:rPr>
            <a:t>「消防費」については、消防設備の充実強化を目的に重点的に予算をかけてきた経過があり、農林水産業費においては、ほ場整備の実施が大きく増加した要因になっている。また、公債費は近年の大型事業の実施により、今後数年間増加傾向が予想される。</a:t>
          </a:r>
          <a:endParaRPr altLang="ja-JP" lang="en-US" sz="1100">
            <a:solidFill>
              <a:schemeClr val="tx1"/>
            </a:solidFill>
            <a:effectLst/>
            <a:latin typeface="+mn-lt"/>
            <a:ea typeface="+mn-ea"/>
            <a:cs typeface="+mn-cs"/>
          </a:endParaRPr>
        </a:p>
        <a:p>
          <a:r>
            <a:rPr altLang="ja-JP" lang="ja-JP" sz="1100">
              <a:solidFill>
                <a:schemeClr val="tx1"/>
              </a:solidFill>
              <a:effectLst/>
              <a:latin typeface="+mn-lt"/>
              <a:ea typeface="+mn-ea"/>
              <a:cs typeface="+mn-cs"/>
            </a:rPr>
            <a:t>今後も厳しい財政状況が続き、経費全体的の抑制が必要ではあるが、各種事業目的の達成のため予算支出は避けられない。</a:t>
          </a:r>
          <a:endParaRPr altLang="ja-JP" lang="ja-JP" sz="1400">
            <a:solidFill>
              <a:srgbClr val="000000"/>
            </a:solidFill>
            <a:effectLst/>
          </a:endParaRPr>
        </a:p>
        <a:p>
          <a:r>
            <a:rPr altLang="ja-JP" lang="ja-JP" sz="1100">
              <a:solidFill>
                <a:schemeClr val="tx1"/>
              </a:solidFill>
              <a:effectLst/>
              <a:latin typeface="+mn-lt"/>
              <a:ea typeface="+mn-ea"/>
              <a:cs typeface="+mn-cs"/>
            </a:rPr>
            <a:t>めりはりのある予算計上予算執行を目指す。</a:t>
          </a:r>
          <a:endParaRPr altLang="ja-JP" lang="ja-JP" sz="1400">
            <a:solidFill>
              <a:srgbClr val="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152400</xdr:colOff>
      <xdr:row>4</xdr:row>
      <xdr:rowOff>85725</xdr:rowOff>
    </xdr:from>
    <xdr:to>
      <xdr:col>15</xdr:col>
      <xdr:colOff>742950</xdr:colOff>
      <xdr:row>43</xdr:row>
      <xdr:rowOff>123825</xdr:rowOff>
    </xdr:to>
    <xdr:graphicFrame>
      <xdr:nvGraphicFramePr>
        <xdr:cNvPr id="2" name="Chart 1"/>
        <xdr:cNvGraphicFramePr/>
      </xdr:nvGraphicFramePr>
      <xdr:xfrm>
        <a:off x="152400" y="923925"/>
        <a:ext cx="16821150" cy="8210550"/>
      </xdr:xfrm>
      <a:graphic>
        <a:graphicData uri="http://schemas.openxmlformats.org/drawingml/2006/chart">
          <c:chart xmlns:c="http://schemas.openxmlformats.org/drawingml/2006/chart"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xdr:nvSpPr>
        <xdr:cNvPr id="3" name="Rectangle 2"/>
        <xdr:cNvSpPr>
          <a:spLocks noChangeArrowheads="1"/>
        </xdr:cNvSpPr>
      </xdr:nvSpPr>
      <xdr:spPr bwMode="auto">
        <a:xfrm>
          <a:off x="828675" y="10067925"/>
          <a:ext cx="695325" cy="514350"/>
        </a:xfrm>
        <a:prstGeom prst="rect"/>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xdr:nvSpPr>
        <xdr:cNvPr id="4" name="Rectangle 3"/>
        <xdr:cNvSpPr>
          <a:spLocks noChangeArrowheads="1"/>
        </xdr:cNvSpPr>
      </xdr:nvSpPr>
      <xdr:spPr bwMode="auto">
        <a:xfrm>
          <a:off x="828675" y="10810875"/>
          <a:ext cx="695325" cy="504825"/>
        </a:xfrm>
        <a:prstGeom prst="rect"/>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xdr:nvSpPr>
        <xdr:cNvPr id="5" name="Line 4"/>
        <xdr:cNvSpPr>
          <a:spLocks noChangeShapeType="1"/>
        </xdr:cNvSpPr>
      </xdr:nvSpPr>
      <xdr:spPr bwMode="auto">
        <a:xfrm>
          <a:off x="828675" y="11801475"/>
          <a:ext cx="695325" cy="0"/>
        </a:xfrm>
        <a:prstGeom prst="line"/>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xdr:nvSpPr>
        <xdr:cNvPr id="6" name="Oval 5"/>
        <xdr:cNvSpPr>
          <a:spLocks noChangeArrowheads="1"/>
        </xdr:cNvSpPr>
      </xdr:nvSpPr>
      <xdr:spPr bwMode="auto">
        <a:xfrm>
          <a:off x="1076325" y="11706225"/>
          <a:ext cx="190500" cy="190500"/>
        </a:xfrm>
        <a:prstGeom prst="ellipse"/>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xdr:nvSpPr>
        <xdr:cNvPr id="7" name="Rectangle 6"/>
        <xdr:cNvSpPr>
          <a:spLocks noChangeArrowheads="1"/>
        </xdr:cNvSpPr>
      </xdr:nvSpPr>
      <xdr:spPr bwMode="auto">
        <a:xfrm>
          <a:off x="10982325" y="9601200"/>
          <a:ext cx="5972175" cy="2562225"/>
        </a:xfrm>
        <a:prstGeom prst="rect"/>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fLocksText="0">
      <xdr:nvSpPr>
        <xdr:cNvPr id="8" name="Rectangle 7"/>
        <xdr:cNvSpPr>
          <a:spLocks noChangeArrowheads="1"/>
        </xdr:cNvSpPr>
      </xdr:nvSpPr>
      <xdr:spPr bwMode="auto">
        <a:xfrm>
          <a:off x="10982325" y="9601200"/>
          <a:ext cx="895350" cy="314325"/>
        </a:xfrm>
        <a:prstGeom prst="rect"/>
        <a:noFill/>
        <a:ln w="9525">
          <a:noFill/>
          <a:miter lim="800000"/>
        </a:ln>
      </xdr:spPr>
      <xdr:txBody>
        <a:bodyPr lIns="36576" tIns="22860" rIns="0" bIns="0" vertOverflow="clip" wrap="square" anchor="t" upright="1"/>
        <a:lstStyle/>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fLocksText="0">
      <xdr:nvSpPr>
        <xdr:cNvPr id="9" name="表題ボックス"/>
        <xdr:cNvSpPr>
          <a:spLocks noChangeArrowheads="1"/>
        </xdr:cNvSpPr>
      </xdr:nvSpPr>
      <xdr:spPr bwMode="auto">
        <a:xfrm>
          <a:off x="123825" y="123825"/>
          <a:ext cx="9525000"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7</a:t>
          </a:r>
          <a:r>
            <a:rPr altLang="en-US" lang="ja-JP"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xdr:nvSpPr>
        <xdr:cNvPr id="10" name="Line 10"/>
        <xdr:cNvSpPr>
          <a:spLocks noChangeShapeType="1"/>
        </xdr:cNvSpPr>
      </xdr:nvSpPr>
      <xdr:spPr bwMode="auto">
        <a:xfrm>
          <a:off x="628650" y="9591675"/>
          <a:ext cx="4457700" cy="371475"/>
        </a:xfrm>
        <a:prstGeom prst="line"/>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fLocksText="0">
      <xdr:nvSpPr>
        <xdr:cNvPr id="11" name="年度ボックス"/>
        <xdr:cNvSpPr>
          <a:spLocks noChangeArrowheads="1"/>
        </xdr:cNvSpPr>
      </xdr:nvSpPr>
      <xdr:spPr bwMode="auto">
        <a:xfrm>
          <a:off x="10172700" y="285750"/>
          <a:ext cx="2533650" cy="4191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fLocksText="0">
      <xdr:nvSpPr>
        <xdr:cNvPr id="12" name="団体名称ボックス"/>
        <xdr:cNvSpPr>
          <a:spLocks noChangeArrowheads="1"/>
        </xdr:cNvSpPr>
      </xdr:nvSpPr>
      <xdr:spPr bwMode="auto">
        <a:xfrm>
          <a:off x="13106400" y="285750"/>
          <a:ext cx="3810000" cy="4191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xdr:nvSpPr>
        <xdr:cNvPr id="13" name="テキスト ボックス 6"/>
        <xdr:cNvSpPr txBox="1">
          <a:spLocks noChangeArrowheads="1"/>
        </xdr:cNvSpPr>
      </xdr:nvSpPr>
      <xdr:spPr bwMode="auto">
        <a:xfrm>
          <a:off x="466725" y="838200"/>
          <a:ext cx="3124200" cy="485775"/>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fLocksText="0">
      <xdr:nvSpPr>
        <xdr:cNvPr id="14" name="テキスト ボックス 13"/>
        <xdr:cNvSpPr txBox="1"/>
      </xdr:nvSpPr>
      <xdr:spPr>
        <a:xfrm>
          <a:off x="11144250" y="9934575"/>
          <a:ext cx="5629275" cy="208597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一般会計は歳入総額は、</a:t>
          </a:r>
          <a:r>
            <a:rPr altLang="ja-JP" lang="en-US" sz="1100">
              <a:solidFill>
                <a:schemeClr val="tx1"/>
              </a:solidFill>
              <a:effectLst/>
              <a:latin typeface="+mn-lt"/>
              <a:ea typeface="+mn-ea"/>
              <a:cs typeface="+mn-cs"/>
            </a:rPr>
            <a:t>5,482,520</a:t>
          </a:r>
          <a:r>
            <a:rPr altLang="ja-JP" lang="ja-JP" sz="1100">
              <a:solidFill>
                <a:schemeClr val="tx1"/>
              </a:solidFill>
              <a:effectLst/>
              <a:latin typeface="+mn-lt"/>
              <a:ea typeface="+mn-ea"/>
              <a:cs typeface="+mn-cs"/>
            </a:rPr>
            <a:t>千円、歳出総額は</a:t>
          </a:r>
          <a:r>
            <a:rPr altLang="ja-JP" lang="en-US" sz="1100">
              <a:solidFill>
                <a:schemeClr val="tx1"/>
              </a:solidFill>
              <a:effectLst/>
              <a:latin typeface="+mn-lt"/>
              <a:ea typeface="+mn-ea"/>
              <a:cs typeface="+mn-cs"/>
            </a:rPr>
            <a:t>5,378,283</a:t>
          </a:r>
          <a:r>
            <a:rPr altLang="ja-JP" lang="ja-JP" sz="1100">
              <a:solidFill>
                <a:schemeClr val="tx1"/>
              </a:solidFill>
              <a:effectLst/>
              <a:latin typeface="+mn-lt"/>
              <a:ea typeface="+mn-ea"/>
              <a:cs typeface="+mn-cs"/>
            </a:rPr>
            <a:t>千円で、歳入歳出差引残額は</a:t>
          </a:r>
          <a:r>
            <a:rPr altLang="ja-JP" lang="en-US" sz="1100">
              <a:solidFill>
                <a:schemeClr val="tx1"/>
              </a:solidFill>
              <a:effectLst/>
              <a:latin typeface="+mn-lt"/>
              <a:ea typeface="+mn-ea"/>
              <a:cs typeface="+mn-cs"/>
            </a:rPr>
            <a:t>104,237</a:t>
          </a:r>
          <a:r>
            <a:rPr altLang="ja-JP" lang="ja-JP" sz="1100">
              <a:solidFill>
                <a:schemeClr val="tx1"/>
              </a:solidFill>
              <a:effectLst/>
              <a:latin typeface="+mn-lt"/>
              <a:ea typeface="+mn-ea"/>
              <a:cs typeface="+mn-cs"/>
            </a:rPr>
            <a:t>千円の黒字となった。この黒字額には、災害復旧事業、舗装個別施設修繕事業など翌年度への繰り越した事業の財源となる</a:t>
          </a:r>
          <a:r>
            <a:rPr altLang="ja-JP" lang="en-US" sz="1100">
              <a:solidFill>
                <a:schemeClr val="tx1"/>
              </a:solidFill>
              <a:effectLst/>
              <a:latin typeface="+mn-lt"/>
              <a:ea typeface="+mn-ea"/>
              <a:cs typeface="+mn-cs"/>
            </a:rPr>
            <a:t>47,283</a:t>
          </a:r>
          <a:r>
            <a:rPr altLang="ja-JP" lang="ja-JP" sz="1100">
              <a:solidFill>
                <a:schemeClr val="tx1"/>
              </a:solidFill>
              <a:effectLst/>
              <a:latin typeface="+mn-lt"/>
              <a:ea typeface="+mn-ea"/>
              <a:cs typeface="+mn-cs"/>
            </a:rPr>
            <a:t>千円が含まれており、繰越事業の財源を控除した額（実質収支）は</a:t>
          </a:r>
          <a:r>
            <a:rPr altLang="ja-JP" lang="en-US" sz="1100">
              <a:solidFill>
                <a:schemeClr val="tx1"/>
              </a:solidFill>
              <a:effectLst/>
              <a:latin typeface="+mn-lt"/>
              <a:ea typeface="+mn-ea"/>
              <a:cs typeface="+mn-cs"/>
            </a:rPr>
            <a:t>56,954</a:t>
          </a:r>
          <a:r>
            <a:rPr altLang="ja-JP" lang="ja-JP" sz="1100">
              <a:solidFill>
                <a:schemeClr val="tx1"/>
              </a:solidFill>
              <a:effectLst/>
              <a:latin typeface="+mn-lt"/>
              <a:ea typeface="+mn-ea"/>
              <a:cs typeface="+mn-cs"/>
            </a:rPr>
            <a:t>千円の黒字となっている。また、実質収支から前年度の実質収支を引いた単年度収支は</a:t>
          </a:r>
          <a:r>
            <a:rPr altLang="ja-JP" lang="en-US" sz="1100">
              <a:solidFill>
                <a:schemeClr val="tx1"/>
              </a:solidFill>
              <a:effectLst/>
              <a:latin typeface="+mn-lt"/>
              <a:ea typeface="+mn-ea"/>
              <a:cs typeface="+mn-cs"/>
            </a:rPr>
            <a:t>5,120</a:t>
          </a:r>
          <a:r>
            <a:rPr altLang="ja-JP" lang="ja-JP" sz="1100">
              <a:solidFill>
                <a:schemeClr val="tx1"/>
              </a:solidFill>
              <a:effectLst/>
              <a:latin typeface="+mn-lt"/>
              <a:ea typeface="+mn-ea"/>
              <a:cs typeface="+mn-cs"/>
            </a:rPr>
            <a:t>千円、また実質単年度収支は</a:t>
          </a:r>
          <a:r>
            <a:rPr altLang="ja-JP" lang="en-US" sz="1100">
              <a:solidFill>
                <a:schemeClr val="tx1"/>
              </a:solidFill>
              <a:effectLst/>
              <a:latin typeface="+mn-lt"/>
              <a:ea typeface="+mn-ea"/>
              <a:cs typeface="+mn-cs"/>
            </a:rPr>
            <a:t>5,194</a:t>
          </a:r>
          <a:r>
            <a:rPr altLang="ja-JP" lang="ja-JP" sz="1100">
              <a:solidFill>
                <a:schemeClr val="tx1"/>
              </a:solidFill>
              <a:effectLst/>
              <a:latin typeface="+mn-lt"/>
              <a:ea typeface="+mn-ea"/>
              <a:cs typeface="+mn-cs"/>
            </a:rPr>
            <a:t>千円となっている。実質収支が</a:t>
          </a:r>
          <a:r>
            <a:rPr altLang="ja-JP" lang="en-US" sz="1100">
              <a:solidFill>
                <a:schemeClr val="tx1"/>
              </a:solidFill>
              <a:effectLst/>
              <a:latin typeface="+mn-lt"/>
              <a:ea typeface="+mn-ea"/>
              <a:cs typeface="+mn-cs"/>
            </a:rPr>
            <a:t>100,000</a:t>
          </a:r>
          <a:r>
            <a:rPr altLang="ja-JP" lang="ja-JP" sz="1100">
              <a:solidFill>
                <a:schemeClr val="tx1"/>
              </a:solidFill>
              <a:effectLst/>
              <a:latin typeface="+mn-lt"/>
              <a:ea typeface="+mn-ea"/>
              <a:cs typeface="+mn-cs"/>
            </a:rPr>
            <a:t>千円～</a:t>
          </a:r>
          <a:r>
            <a:rPr altLang="ja-JP" lang="en-US" sz="1100">
              <a:solidFill>
                <a:schemeClr val="tx1"/>
              </a:solidFill>
              <a:effectLst/>
              <a:latin typeface="+mn-lt"/>
              <a:ea typeface="+mn-ea"/>
              <a:cs typeface="+mn-cs"/>
            </a:rPr>
            <a:t>150,000</a:t>
          </a:r>
          <a:r>
            <a:rPr altLang="ja-JP" lang="ja-JP" sz="1100">
              <a:solidFill>
                <a:schemeClr val="tx1"/>
              </a:solidFill>
              <a:effectLst/>
              <a:latin typeface="+mn-lt"/>
              <a:ea typeface="+mn-ea"/>
              <a:cs typeface="+mn-cs"/>
            </a:rPr>
            <a:t>千円、実質収支比率が</a:t>
          </a:r>
          <a:r>
            <a:rPr altLang="ja-JP" lang="en-US" sz="1100">
              <a:solidFill>
                <a:schemeClr val="tx1"/>
              </a:solidFill>
              <a:effectLst/>
              <a:latin typeface="+mn-lt"/>
              <a:ea typeface="+mn-ea"/>
              <a:cs typeface="+mn-cs"/>
            </a:rPr>
            <a:t>3</a:t>
          </a:r>
          <a:r>
            <a:rPr altLang="ja-JP" lang="ja-JP" sz="1100">
              <a:solidFill>
                <a:schemeClr val="tx1"/>
              </a:solidFill>
              <a:effectLst/>
              <a:latin typeface="+mn-lt"/>
              <a:ea typeface="+mn-ea"/>
              <a:cs typeface="+mn-cs"/>
            </a:rPr>
            <a:t>％～</a:t>
          </a:r>
          <a:r>
            <a:rPr altLang="ja-JP" lang="en-US" sz="1100">
              <a:solidFill>
                <a:schemeClr val="tx1"/>
              </a:solidFill>
              <a:effectLst/>
              <a:latin typeface="+mn-lt"/>
              <a:ea typeface="+mn-ea"/>
              <a:cs typeface="+mn-cs"/>
            </a:rPr>
            <a:t>5</a:t>
          </a:r>
          <a:r>
            <a:rPr altLang="ja-JP" lang="ja-JP" sz="1100">
              <a:solidFill>
                <a:schemeClr val="tx1"/>
              </a:solidFill>
              <a:effectLst/>
              <a:latin typeface="+mn-lt"/>
              <a:ea typeface="+mn-ea"/>
              <a:cs typeface="+mn-cs"/>
            </a:rPr>
            <a:t>％になるように更に努める。</a:t>
          </a:r>
          <a:endParaRPr altLang="ja-JP" lang="ja-JP" sz="1400">
            <a:solidFill>
              <a:srgbClr val="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447675</xdr:colOff>
      <xdr:row>3</xdr:row>
      <xdr:rowOff>104775</xdr:rowOff>
    </xdr:from>
    <xdr:to>
      <xdr:col>15</xdr:col>
      <xdr:colOff>1447800</xdr:colOff>
      <xdr:row>31</xdr:row>
      <xdr:rowOff>0</xdr:rowOff>
    </xdr:to>
    <xdr:graphicFrame>
      <xdr:nvGraphicFramePr>
        <xdr:cNvPr id="2" name="Chart 5"/>
        <xdr:cNvGraphicFramePr/>
      </xdr:nvGraphicFramePr>
      <xdr:xfrm>
        <a:off x="447675" y="733425"/>
        <a:ext cx="17602200" cy="5762625"/>
      </xdr:xfrm>
      <a:graphic>
        <a:graphicData uri="http://schemas.openxmlformats.org/drawingml/2006/chart">
          <c:chart xmlns:c="http://schemas.openxmlformats.org/drawingml/2006/chart"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xdr:nvSpPr>
        <xdr:cNvPr id="3" name="正方形/長方形 3"/>
        <xdr:cNvSpPr>
          <a:spLocks noChangeArrowheads="1"/>
        </xdr:cNvSpPr>
      </xdr:nvSpPr>
      <xdr:spPr bwMode="auto">
        <a:xfrm>
          <a:off x="11353800" y="6896100"/>
          <a:ext cx="6305550" cy="5448300"/>
        </a:xfrm>
        <a:prstGeom prst="rect"/>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xdr:nvSpPr>
        <xdr:cNvPr id="4" name="テキスト ボックス 4"/>
        <xdr:cNvSpPr txBox="1">
          <a:spLocks noChangeArrowheads="1"/>
        </xdr:cNvSpPr>
      </xdr:nvSpPr>
      <xdr:spPr bwMode="auto">
        <a:xfrm>
          <a:off x="11420475" y="6924675"/>
          <a:ext cx="1524000" cy="485775"/>
        </a:xfrm>
        <a:prstGeom prst="rect"/>
        <a:noFill/>
        <a:ln w="9525">
          <a:noFill/>
          <a:miter lim="800000"/>
        </a:ln>
      </xdr:spPr>
      <xdr:txBody>
        <a:bodyPr lIns="36576" tIns="22860" rIns="0" bIns="0" vertOverflow="clip" wrap="square" anchor="t" upright="1"/>
        <a:lstStyle/>
        <a:p>
          <a:pPr algn="l" rtl="1"/>
          <a:r>
            <a:rPr altLang="en-US" lang="ja-JP"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xdr:nvCxnSpPr>
        <xdr:cNvPr id="5" name="直線コネクタ 4"/>
        <xdr:cNvCxnSpPr/>
      </xdr:nvCxn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fLocksText="0">
      <xdr:nvSpPr>
        <xdr:cNvPr id="6" name="表題ボックス"/>
        <xdr:cNvSpPr>
          <a:spLocks noChangeArrowheads="1"/>
        </xdr:cNvSpPr>
      </xdr:nvSpPr>
      <xdr:spPr bwMode="auto">
        <a:xfrm>
          <a:off x="142875" y="142875"/>
          <a:ext cx="10325100" cy="638175"/>
        </a:xfrm>
        <a:prstGeom prst="rect"/>
        <a:noFill/>
        <a:ln w="9525">
          <a:noFill/>
          <a:miter lim="800000"/>
        </a:ln>
      </xdr:spPr>
      <xdr:txBody>
        <a:bodyPr lIns="54864" tIns="32004" rIns="0" bIns="32004" vertOverflow="clip" wrap="square" anchor="ctr" upright="1"/>
        <a:lstStyle/>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8</a:t>
          </a:r>
          <a:r>
            <a:rPr altLang="en-US" lang="ja-JP"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fLocksText="0">
      <xdr:nvSpPr>
        <xdr:cNvPr id="7" name="年度ボックス"/>
        <xdr:cNvSpPr>
          <a:spLocks noChangeArrowheads="1"/>
        </xdr:cNvSpPr>
      </xdr:nvSpPr>
      <xdr:spPr bwMode="auto">
        <a:xfrm>
          <a:off x="10810875" y="238125"/>
          <a:ext cx="253365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4</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fLocksText="0">
      <xdr:nvSpPr>
        <xdr:cNvPr id="8" name="団体名称ボックス"/>
        <xdr:cNvSpPr>
          <a:spLocks noChangeArrowheads="1"/>
        </xdr:cNvSpPr>
      </xdr:nvSpPr>
      <xdr:spPr bwMode="auto">
        <a:xfrm>
          <a:off x="13830300" y="238125"/>
          <a:ext cx="3810000" cy="457200"/>
        </a:xfrm>
        <a:prstGeom prst="rect"/>
        <a:noFill/>
        <a:ln w="25400">
          <a:solidFill>
            <a:srgbClr val="000000"/>
          </a:solidFill>
          <a:miter lim="800000"/>
        </a:ln>
      </xdr:spPr>
      <xdr:txBody>
        <a:bodyPr anchor="ctr"/>
        <a:lstStyle/>
        <a:p>
          <a:pPr algn="ctr"/>
          <a:r>
            <a:rPr altLang="en-US" lang="ja-JP"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xdr:nvSpPr>
        <xdr:cNvPr id="9" name="テキスト ボックス 6"/>
        <xdr:cNvSpPr txBox="1">
          <a:spLocks noChangeArrowheads="1"/>
        </xdr:cNvSpPr>
      </xdr:nvSpPr>
      <xdr:spPr bwMode="auto">
        <a:xfrm>
          <a:off x="504825" y="657225"/>
          <a:ext cx="4314825" cy="381000"/>
        </a:xfrm>
        <a:prstGeom prst="rect"/>
        <a:noFill/>
        <a:ln w="9525">
          <a:noFill/>
          <a:miter lim="800000"/>
        </a:ln>
      </xdr:spPr>
      <xdr:txBody>
        <a:bodyPr lIns="36576" tIns="22860" rIns="0" bIns="0" vertOverflow="clip" wrap="square" anchor="t" upright="1"/>
        <a:lstStyle/>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fLocksText="0">
      <xdr:nvSpPr>
        <xdr:cNvPr id="10" name="テキスト ボックス 9"/>
        <xdr:cNvSpPr txBox="1"/>
      </xdr:nvSpPr>
      <xdr:spPr>
        <a:xfrm>
          <a:off x="11487150" y="7248525"/>
          <a:ext cx="6038850" cy="48768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effectLst/>
              <a:latin typeface="+mn-lt"/>
              <a:ea typeface="+mn-ea"/>
              <a:cs typeface="+mn-cs"/>
            </a:rPr>
            <a:t>　普通会計（一般会計、工場誘致等特別会計）、公営企業会計（水道事業、下水道事業会計、簡易水道事業特別会計）、その他公営事業会計（国民健康保険特別会計、後期高齢者医療特別会計）の全会計において、実質収支額又は、資金不足・剰余額は黒字となっている。</a:t>
          </a:r>
          <a:endParaRPr altLang="ja-JP" lang="ja-JP" sz="1400">
            <a:solidFill>
              <a:srgbClr val="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xdr:nvCxnSpPr>
        <xdr:cNvPr id="11" name="直線コネクタ 10"/>
        <xdr:cNvCxnSpPr/>
      </xdr:nvCxn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fLocksText="0">
      <xdr:nvSpPr>
        <xdr:cNvPr id="12" name="凡例1"/>
        <xdr:cNvSpPr/>
      </xdr:nvSpPr>
      <xdr:spPr bwMode="auto">
        <a:xfrm>
          <a:off x="638175" y="7477125"/>
          <a:ext cx="504825" cy="285750"/>
        </a:xfrm>
        <a:prstGeom prst="rect"/>
        <a:solidFill>
          <a:srgbClr val="FF8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34</xdr:row>
      <xdr:rowOff>88900</xdr:rowOff>
    </xdr:from>
    <xdr:to>
      <xdr:col>1</xdr:col>
      <xdr:colOff>638175</xdr:colOff>
      <xdr:row>34</xdr:row>
      <xdr:rowOff>377825</xdr:rowOff>
    </xdr:to>
    <xdr:sp fLocksText="0">
      <xdr:nvSpPr>
        <xdr:cNvPr id="13" name="凡例2"/>
        <xdr:cNvSpPr/>
      </xdr:nvSpPr>
      <xdr:spPr bwMode="auto">
        <a:xfrm>
          <a:off x="638175" y="7972425"/>
          <a:ext cx="504825" cy="285750"/>
        </a:xfrm>
        <a:prstGeom prst="rect"/>
        <a:solidFill>
          <a:srgbClr val="00FF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35</xdr:row>
      <xdr:rowOff>88900</xdr:rowOff>
    </xdr:from>
    <xdr:to>
      <xdr:col>1</xdr:col>
      <xdr:colOff>638175</xdr:colOff>
      <xdr:row>35</xdr:row>
      <xdr:rowOff>377825</xdr:rowOff>
    </xdr:to>
    <xdr:sp fLocksText="0">
      <xdr:nvSpPr>
        <xdr:cNvPr id="14" name="凡例3"/>
        <xdr:cNvSpPr/>
      </xdr:nvSpPr>
      <xdr:spPr bwMode="auto">
        <a:xfrm>
          <a:off x="638175" y="8467725"/>
          <a:ext cx="504825" cy="285750"/>
        </a:xfrm>
        <a:prstGeom prst="rect"/>
        <a:solidFill>
          <a:srgbClr val="008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36</xdr:row>
      <xdr:rowOff>88900</xdr:rowOff>
    </xdr:from>
    <xdr:to>
      <xdr:col>1</xdr:col>
      <xdr:colOff>638175</xdr:colOff>
      <xdr:row>36</xdr:row>
      <xdr:rowOff>377825</xdr:rowOff>
    </xdr:to>
    <xdr:sp fLocksText="0">
      <xdr:nvSpPr>
        <xdr:cNvPr id="15" name="凡例4"/>
        <xdr:cNvSpPr/>
      </xdr:nvSpPr>
      <xdr:spPr bwMode="auto">
        <a:xfrm>
          <a:off x="638175" y="8963025"/>
          <a:ext cx="504825" cy="285750"/>
        </a:xfrm>
        <a:prstGeom prst="rect"/>
        <a:solidFill>
          <a:srgbClr val="9999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37</xdr:row>
      <xdr:rowOff>88900</xdr:rowOff>
    </xdr:from>
    <xdr:to>
      <xdr:col>1</xdr:col>
      <xdr:colOff>638175</xdr:colOff>
      <xdr:row>37</xdr:row>
      <xdr:rowOff>377825</xdr:rowOff>
    </xdr:to>
    <xdr:sp fLocksText="0">
      <xdr:nvSpPr>
        <xdr:cNvPr id="16" name="凡例5"/>
        <xdr:cNvSpPr/>
      </xdr:nvSpPr>
      <xdr:spPr bwMode="auto">
        <a:xfrm>
          <a:off x="638175" y="9458325"/>
          <a:ext cx="504825" cy="285750"/>
        </a:xfrm>
        <a:prstGeom prst="rect"/>
        <a:solidFill>
          <a:srgbClr val="FF66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38</xdr:row>
      <xdr:rowOff>88900</xdr:rowOff>
    </xdr:from>
    <xdr:to>
      <xdr:col>1</xdr:col>
      <xdr:colOff>638175</xdr:colOff>
      <xdr:row>38</xdr:row>
      <xdr:rowOff>377825</xdr:rowOff>
    </xdr:to>
    <xdr:sp fLocksText="0">
      <xdr:nvSpPr>
        <xdr:cNvPr id="17" name="凡例6"/>
        <xdr:cNvSpPr/>
      </xdr:nvSpPr>
      <xdr:spPr bwMode="auto">
        <a:xfrm>
          <a:off x="638175" y="9953625"/>
          <a:ext cx="504825" cy="285750"/>
        </a:xfrm>
        <a:prstGeom prst="rect"/>
        <a:solidFill>
          <a:srgbClr val="FFFF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39</xdr:row>
      <xdr:rowOff>88900</xdr:rowOff>
    </xdr:from>
    <xdr:to>
      <xdr:col>1</xdr:col>
      <xdr:colOff>638175</xdr:colOff>
      <xdr:row>39</xdr:row>
      <xdr:rowOff>377825</xdr:rowOff>
    </xdr:to>
    <xdr:sp fLocksText="0">
      <xdr:nvSpPr>
        <xdr:cNvPr id="18" name="凡例7"/>
        <xdr:cNvSpPr/>
      </xdr:nvSpPr>
      <xdr:spPr bwMode="auto">
        <a:xfrm>
          <a:off x="638175" y="10448925"/>
          <a:ext cx="504825" cy="285750"/>
        </a:xfrm>
        <a:prstGeom prst="rect"/>
        <a:solidFill>
          <a:srgbClr val="800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41</xdr:row>
      <xdr:rowOff>88900</xdr:rowOff>
    </xdr:from>
    <xdr:to>
      <xdr:col>1</xdr:col>
      <xdr:colOff>638175</xdr:colOff>
      <xdr:row>41</xdr:row>
      <xdr:rowOff>377825</xdr:rowOff>
    </xdr:to>
    <xdr:sp fLocksText="0">
      <xdr:nvSpPr>
        <xdr:cNvPr id="19" name="凡例9"/>
        <xdr:cNvSpPr/>
      </xdr:nvSpPr>
      <xdr:spPr bwMode="auto">
        <a:xfrm>
          <a:off x="638175" y="11439525"/>
          <a:ext cx="504825" cy="285750"/>
        </a:xfrm>
        <a:prstGeom prst="rect"/>
        <a:solidFill>
          <a:srgbClr val="FF0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twoCellAnchor>
    <xdr:from>
      <xdr:col>1</xdr:col>
      <xdr:colOff>130175</xdr:colOff>
      <xdr:row>42</xdr:row>
      <xdr:rowOff>88900</xdr:rowOff>
    </xdr:from>
    <xdr:to>
      <xdr:col>1</xdr:col>
      <xdr:colOff>638175</xdr:colOff>
      <xdr:row>42</xdr:row>
      <xdr:rowOff>377825</xdr:rowOff>
    </xdr:to>
    <xdr:sp fLocksText="0">
      <xdr:nvSpPr>
        <xdr:cNvPr id="20" name="凡例10"/>
        <xdr:cNvSpPr/>
      </xdr:nvSpPr>
      <xdr:spPr bwMode="auto">
        <a:xfrm>
          <a:off x="638175" y="11934825"/>
          <a:ext cx="504825" cy="285750"/>
        </a:xfrm>
        <a:prstGeom prst="rect"/>
        <a:solidFill>
          <a:srgbClr val="0000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lstStyle/>
        <a:p>
          <a:pPr algn="l"/>
          <a:endParaRPr altLang="en-US" 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4.xml.rels><?xml version="1.0" encoding="UTF-8" standalone="yes"?><Relationships xmlns="http://schemas.openxmlformats.org/package/2006/relationships"></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3.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3"/>
  <sheetViews>
    <sheetView showGridLines="0" tabSelected="1" workbookViewId="0" topLeftCell="A1"/>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2:119" ht="33" customHeight="1">
      <c r="B1" s="371" t="s">
        <v>82</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168"/>
      <c r="DK1" s="168"/>
      <c r="DL1" s="168"/>
      <c r="DM1" s="168"/>
      <c r="DN1" s="168"/>
      <c r="DO1" s="168"/>
    </row>
    <row r="2" spans="2:4" ht="24.75" thickBot="1">
      <c r="B2" s="169" t="s">
        <v>83</v>
      </c>
      <c r="C2" s="169"/>
      <c r="D2" s="170"/>
    </row>
    <row r="3" spans="1:113" ht="18.75" customHeight="1" thickBot="1">
      <c r="A3" s="168"/>
      <c r="B3" s="372" t="s">
        <v>84</v>
      </c>
      <c r="C3" s="373"/>
      <c r="D3" s="373"/>
      <c r="E3" s="374"/>
      <c r="F3" s="374"/>
      <c r="G3" s="374"/>
      <c r="H3" s="374"/>
      <c r="I3" s="374"/>
      <c r="J3" s="374"/>
      <c r="K3" s="374"/>
      <c r="L3" s="374" t="s">
        <v>85</v>
      </c>
      <c r="M3" s="374"/>
      <c r="N3" s="374"/>
      <c r="O3" s="374"/>
      <c r="P3" s="374"/>
      <c r="Q3" s="374"/>
      <c r="R3" s="381"/>
      <c r="S3" s="381"/>
      <c r="T3" s="381"/>
      <c r="U3" s="381"/>
      <c r="V3" s="382"/>
      <c r="W3" s="356" t="s">
        <v>86</v>
      </c>
      <c r="X3" s="357"/>
      <c r="Y3" s="357"/>
      <c r="Z3" s="357"/>
      <c r="AA3" s="357"/>
      <c r="AB3" s="373"/>
      <c r="AC3" s="381" t="s">
        <v>87</v>
      </c>
      <c r="AD3" s="357"/>
      <c r="AE3" s="357"/>
      <c r="AF3" s="357"/>
      <c r="AG3" s="357"/>
      <c r="AH3" s="357"/>
      <c r="AI3" s="357"/>
      <c r="AJ3" s="357"/>
      <c r="AK3" s="357"/>
      <c r="AL3" s="358"/>
      <c r="AM3" s="356" t="s">
        <v>88</v>
      </c>
      <c r="AN3" s="357"/>
      <c r="AO3" s="357"/>
      <c r="AP3" s="357"/>
      <c r="AQ3" s="357"/>
      <c r="AR3" s="357"/>
      <c r="AS3" s="357"/>
      <c r="AT3" s="357"/>
      <c r="AU3" s="357"/>
      <c r="AV3" s="357"/>
      <c r="AW3" s="357"/>
      <c r="AX3" s="358"/>
      <c r="AY3" s="393" t="s">
        <v>1</v>
      </c>
      <c r="AZ3" s="394"/>
      <c r="BA3" s="394"/>
      <c r="BB3" s="394"/>
      <c r="BC3" s="394"/>
      <c r="BD3" s="394"/>
      <c r="BE3" s="394"/>
      <c r="BF3" s="394"/>
      <c r="BG3" s="394"/>
      <c r="BH3" s="394"/>
      <c r="BI3" s="394"/>
      <c r="BJ3" s="394"/>
      <c r="BK3" s="394"/>
      <c r="BL3" s="394"/>
      <c r="BM3" s="395"/>
      <c r="BN3" s="356" t="s">
        <v>89</v>
      </c>
      <c r="BO3" s="357"/>
      <c r="BP3" s="357"/>
      <c r="BQ3" s="357"/>
      <c r="BR3" s="357"/>
      <c r="BS3" s="357"/>
      <c r="BT3" s="357"/>
      <c r="BU3" s="358"/>
      <c r="BV3" s="356" t="s">
        <v>90</v>
      </c>
      <c r="BW3" s="357"/>
      <c r="BX3" s="357"/>
      <c r="BY3" s="357"/>
      <c r="BZ3" s="357"/>
      <c r="CA3" s="357"/>
      <c r="CB3" s="357"/>
      <c r="CC3" s="358"/>
      <c r="CD3" s="393" t="s">
        <v>1</v>
      </c>
      <c r="CE3" s="394"/>
      <c r="CF3" s="394"/>
      <c r="CG3" s="394"/>
      <c r="CH3" s="394"/>
      <c r="CI3" s="394"/>
      <c r="CJ3" s="394"/>
      <c r="CK3" s="394"/>
      <c r="CL3" s="394"/>
      <c r="CM3" s="394"/>
      <c r="CN3" s="394"/>
      <c r="CO3" s="394"/>
      <c r="CP3" s="394"/>
      <c r="CQ3" s="394"/>
      <c r="CR3" s="394"/>
      <c r="CS3" s="395"/>
      <c r="CT3" s="356" t="s">
        <v>91</v>
      </c>
      <c r="CU3" s="357"/>
      <c r="CV3" s="357"/>
      <c r="CW3" s="357"/>
      <c r="CX3" s="357"/>
      <c r="CY3" s="357"/>
      <c r="CZ3" s="357"/>
      <c r="DA3" s="358"/>
      <c r="DB3" s="356" t="s">
        <v>92</v>
      </c>
      <c r="DC3" s="357"/>
      <c r="DD3" s="357"/>
      <c r="DE3" s="357"/>
      <c r="DF3" s="357"/>
      <c r="DG3" s="357"/>
      <c r="DH3" s="357"/>
      <c r="DI3" s="358"/>
    </row>
    <row r="4" spans="1:113" ht="18.75" customHeight="1">
      <c r="A4" s="168"/>
      <c r="B4" s="375"/>
      <c r="C4" s="376"/>
      <c r="D4" s="376"/>
      <c r="E4" s="377"/>
      <c r="F4" s="377"/>
      <c r="G4" s="377"/>
      <c r="H4" s="377"/>
      <c r="I4" s="377"/>
      <c r="J4" s="377"/>
      <c r="K4" s="377"/>
      <c r="L4" s="377"/>
      <c r="M4" s="377"/>
      <c r="N4" s="377"/>
      <c r="O4" s="377"/>
      <c r="P4" s="377"/>
      <c r="Q4" s="377"/>
      <c r="R4" s="383"/>
      <c r="S4" s="383"/>
      <c r="T4" s="383"/>
      <c r="U4" s="383"/>
      <c r="V4" s="384"/>
      <c r="W4" s="387"/>
      <c r="X4" s="388"/>
      <c r="Y4" s="388"/>
      <c r="Z4" s="388"/>
      <c r="AA4" s="388"/>
      <c r="AB4" s="376"/>
      <c r="AC4" s="383"/>
      <c r="AD4" s="388"/>
      <c r="AE4" s="388"/>
      <c r="AF4" s="388"/>
      <c r="AG4" s="388"/>
      <c r="AH4" s="388"/>
      <c r="AI4" s="388"/>
      <c r="AJ4" s="388"/>
      <c r="AK4" s="388"/>
      <c r="AL4" s="391"/>
      <c r="AM4" s="389"/>
      <c r="AN4" s="390"/>
      <c r="AO4" s="390"/>
      <c r="AP4" s="390"/>
      <c r="AQ4" s="390"/>
      <c r="AR4" s="390"/>
      <c r="AS4" s="390"/>
      <c r="AT4" s="390"/>
      <c r="AU4" s="390"/>
      <c r="AV4" s="390"/>
      <c r="AW4" s="390"/>
      <c r="AX4" s="392"/>
      <c r="AY4" s="359" t="s">
        <v>93</v>
      </c>
      <c r="AZ4" s="360"/>
      <c r="BA4" s="360"/>
      <c r="BB4" s="360"/>
      <c r="BC4" s="360"/>
      <c r="BD4" s="360"/>
      <c r="BE4" s="360"/>
      <c r="BF4" s="360"/>
      <c r="BG4" s="360"/>
      <c r="BH4" s="360"/>
      <c r="BI4" s="360"/>
      <c r="BJ4" s="360"/>
      <c r="BK4" s="360"/>
      <c r="BL4" s="360"/>
      <c r="BM4" s="361"/>
      <c r="BN4" s="362">
        <v>5488605</v>
      </c>
      <c r="BO4" s="363"/>
      <c r="BP4" s="363"/>
      <c r="BQ4" s="363"/>
      <c r="BR4" s="363"/>
      <c r="BS4" s="363"/>
      <c r="BT4" s="363"/>
      <c r="BU4" s="364"/>
      <c r="BV4" s="362">
        <v>5498869</v>
      </c>
      <c r="BW4" s="363"/>
      <c r="BX4" s="363"/>
      <c r="BY4" s="363"/>
      <c r="BZ4" s="363"/>
      <c r="CA4" s="363"/>
      <c r="CB4" s="363"/>
      <c r="CC4" s="364"/>
      <c r="CD4" s="365" t="s">
        <v>94</v>
      </c>
      <c r="CE4" s="366"/>
      <c r="CF4" s="366"/>
      <c r="CG4" s="366"/>
      <c r="CH4" s="366"/>
      <c r="CI4" s="366"/>
      <c r="CJ4" s="366"/>
      <c r="CK4" s="366"/>
      <c r="CL4" s="366"/>
      <c r="CM4" s="366"/>
      <c r="CN4" s="366"/>
      <c r="CO4" s="366"/>
      <c r="CP4" s="366"/>
      <c r="CQ4" s="366"/>
      <c r="CR4" s="366"/>
      <c r="CS4" s="367"/>
      <c r="CT4" s="368">
        <v>1.8</v>
      </c>
      <c r="CU4" s="369"/>
      <c r="CV4" s="369"/>
      <c r="CW4" s="369"/>
      <c r="CX4" s="369"/>
      <c r="CY4" s="369"/>
      <c r="CZ4" s="369"/>
      <c r="DA4" s="370"/>
      <c r="DB4" s="368">
        <v>1.6000000000000001</v>
      </c>
      <c r="DC4" s="369"/>
      <c r="DD4" s="369"/>
      <c r="DE4" s="369"/>
      <c r="DF4" s="369"/>
      <c r="DG4" s="369"/>
      <c r="DH4" s="369"/>
      <c r="DI4" s="370"/>
    </row>
    <row r="5" spans="1:113" ht="18.75" customHeight="1">
      <c r="A5" s="168"/>
      <c r="B5" s="378"/>
      <c r="C5" s="379"/>
      <c r="D5" s="379"/>
      <c r="E5" s="380"/>
      <c r="F5" s="380"/>
      <c r="G5" s="380"/>
      <c r="H5" s="380"/>
      <c r="I5" s="380"/>
      <c r="J5" s="380"/>
      <c r="K5" s="380"/>
      <c r="L5" s="380"/>
      <c r="M5" s="380"/>
      <c r="N5" s="380"/>
      <c r="O5" s="380"/>
      <c r="P5" s="380"/>
      <c r="Q5" s="380"/>
      <c r="R5" s="385"/>
      <c r="S5" s="385"/>
      <c r="T5" s="385"/>
      <c r="U5" s="385"/>
      <c r="V5" s="386"/>
      <c r="W5" s="389"/>
      <c r="X5" s="390"/>
      <c r="Y5" s="390"/>
      <c r="Z5" s="390"/>
      <c r="AA5" s="390"/>
      <c r="AB5" s="379"/>
      <c r="AC5" s="385"/>
      <c r="AD5" s="390"/>
      <c r="AE5" s="390"/>
      <c r="AF5" s="390"/>
      <c r="AG5" s="390"/>
      <c r="AH5" s="390"/>
      <c r="AI5" s="390"/>
      <c r="AJ5" s="390"/>
      <c r="AK5" s="390"/>
      <c r="AL5" s="392"/>
      <c r="AM5" s="428" t="s">
        <v>95</v>
      </c>
      <c r="AN5" s="429"/>
      <c r="AO5" s="429"/>
      <c r="AP5" s="429"/>
      <c r="AQ5" s="429"/>
      <c r="AR5" s="429"/>
      <c r="AS5" s="429"/>
      <c r="AT5" s="430"/>
      <c r="AU5" s="431" t="s">
        <v>96</v>
      </c>
      <c r="AV5" s="432"/>
      <c r="AW5" s="432"/>
      <c r="AX5" s="432"/>
      <c r="AY5" s="433" t="s">
        <v>97</v>
      </c>
      <c r="AZ5" s="434"/>
      <c r="BA5" s="434"/>
      <c r="BB5" s="434"/>
      <c r="BC5" s="434"/>
      <c r="BD5" s="434"/>
      <c r="BE5" s="434"/>
      <c r="BF5" s="434"/>
      <c r="BG5" s="434"/>
      <c r="BH5" s="434"/>
      <c r="BI5" s="434"/>
      <c r="BJ5" s="434"/>
      <c r="BK5" s="434"/>
      <c r="BL5" s="434"/>
      <c r="BM5" s="435"/>
      <c r="BN5" s="399">
        <v>5378283</v>
      </c>
      <c r="BO5" s="400"/>
      <c r="BP5" s="400"/>
      <c r="BQ5" s="400"/>
      <c r="BR5" s="400"/>
      <c r="BS5" s="400"/>
      <c r="BT5" s="400"/>
      <c r="BU5" s="401"/>
      <c r="BV5" s="399">
        <v>5415377</v>
      </c>
      <c r="BW5" s="400"/>
      <c r="BX5" s="400"/>
      <c r="BY5" s="400"/>
      <c r="BZ5" s="400"/>
      <c r="CA5" s="400"/>
      <c r="CB5" s="400"/>
      <c r="CC5" s="401"/>
      <c r="CD5" s="402" t="s">
        <v>98</v>
      </c>
      <c r="CE5" s="403"/>
      <c r="CF5" s="403"/>
      <c r="CG5" s="403"/>
      <c r="CH5" s="403"/>
      <c r="CI5" s="403"/>
      <c r="CJ5" s="403"/>
      <c r="CK5" s="403"/>
      <c r="CL5" s="403"/>
      <c r="CM5" s="403"/>
      <c r="CN5" s="403"/>
      <c r="CO5" s="403"/>
      <c r="CP5" s="403"/>
      <c r="CQ5" s="403"/>
      <c r="CR5" s="403"/>
      <c r="CS5" s="404"/>
      <c r="CT5" s="396">
        <v>85.099999999999994</v>
      </c>
      <c r="CU5" s="397"/>
      <c r="CV5" s="397"/>
      <c r="CW5" s="397"/>
      <c r="CX5" s="397"/>
      <c r="CY5" s="397"/>
      <c r="CZ5" s="397"/>
      <c r="DA5" s="398"/>
      <c r="DB5" s="396">
        <v>81.700000000000003</v>
      </c>
      <c r="DC5" s="397"/>
      <c r="DD5" s="397"/>
      <c r="DE5" s="397"/>
      <c r="DF5" s="397"/>
      <c r="DG5" s="397"/>
      <c r="DH5" s="397"/>
      <c r="DI5" s="398"/>
    </row>
    <row r="6" spans="1:113" ht="18.75" customHeight="1">
      <c r="A6" s="168"/>
      <c r="B6" s="405" t="s">
        <v>99</v>
      </c>
      <c r="C6" s="406"/>
      <c r="D6" s="406"/>
      <c r="E6" s="407"/>
      <c r="F6" s="407"/>
      <c r="G6" s="407"/>
      <c r="H6" s="407"/>
      <c r="I6" s="407"/>
      <c r="J6" s="407"/>
      <c r="K6" s="407"/>
      <c r="L6" s="407" t="s">
        <v>100</v>
      </c>
      <c r="M6" s="407"/>
      <c r="N6" s="407"/>
      <c r="O6" s="407"/>
      <c r="P6" s="407"/>
      <c r="Q6" s="407"/>
      <c r="R6" s="411"/>
      <c r="S6" s="411"/>
      <c r="T6" s="411"/>
      <c r="U6" s="411"/>
      <c r="V6" s="412"/>
      <c r="W6" s="415" t="s">
        <v>101</v>
      </c>
      <c r="X6" s="416"/>
      <c r="Y6" s="416"/>
      <c r="Z6" s="416"/>
      <c r="AA6" s="416"/>
      <c r="AB6" s="406"/>
      <c r="AC6" s="419" t="s">
        <v>102</v>
      </c>
      <c r="AD6" s="420"/>
      <c r="AE6" s="420"/>
      <c r="AF6" s="420"/>
      <c r="AG6" s="420"/>
      <c r="AH6" s="420"/>
      <c r="AI6" s="420"/>
      <c r="AJ6" s="420"/>
      <c r="AK6" s="420"/>
      <c r="AL6" s="421"/>
      <c r="AM6" s="428" t="s">
        <v>103</v>
      </c>
      <c r="AN6" s="429"/>
      <c r="AO6" s="429"/>
      <c r="AP6" s="429"/>
      <c r="AQ6" s="429"/>
      <c r="AR6" s="429"/>
      <c r="AS6" s="429"/>
      <c r="AT6" s="430"/>
      <c r="AU6" s="431" t="s">
        <v>96</v>
      </c>
      <c r="AV6" s="432"/>
      <c r="AW6" s="432"/>
      <c r="AX6" s="432"/>
      <c r="AY6" s="433" t="s">
        <v>104</v>
      </c>
      <c r="AZ6" s="434"/>
      <c r="BA6" s="434"/>
      <c r="BB6" s="434"/>
      <c r="BC6" s="434"/>
      <c r="BD6" s="434"/>
      <c r="BE6" s="434"/>
      <c r="BF6" s="434"/>
      <c r="BG6" s="434"/>
      <c r="BH6" s="434"/>
      <c r="BI6" s="434"/>
      <c r="BJ6" s="434"/>
      <c r="BK6" s="434"/>
      <c r="BL6" s="434"/>
      <c r="BM6" s="435"/>
      <c r="BN6" s="399">
        <v>110322</v>
      </c>
      <c r="BO6" s="400"/>
      <c r="BP6" s="400"/>
      <c r="BQ6" s="400"/>
      <c r="BR6" s="400"/>
      <c r="BS6" s="400"/>
      <c r="BT6" s="400"/>
      <c r="BU6" s="401"/>
      <c r="BV6" s="399">
        <v>83492</v>
      </c>
      <c r="BW6" s="400"/>
      <c r="BX6" s="400"/>
      <c r="BY6" s="400"/>
      <c r="BZ6" s="400"/>
      <c r="CA6" s="400"/>
      <c r="CB6" s="400"/>
      <c r="CC6" s="401"/>
      <c r="CD6" s="402" t="s">
        <v>105</v>
      </c>
      <c r="CE6" s="403"/>
      <c r="CF6" s="403"/>
      <c r="CG6" s="403"/>
      <c r="CH6" s="403"/>
      <c r="CI6" s="403"/>
      <c r="CJ6" s="403"/>
      <c r="CK6" s="403"/>
      <c r="CL6" s="403"/>
      <c r="CM6" s="403"/>
      <c r="CN6" s="403"/>
      <c r="CO6" s="403"/>
      <c r="CP6" s="403"/>
      <c r="CQ6" s="403"/>
      <c r="CR6" s="403"/>
      <c r="CS6" s="404"/>
      <c r="CT6" s="436">
        <v>86</v>
      </c>
      <c r="CU6" s="437"/>
      <c r="CV6" s="437"/>
      <c r="CW6" s="437"/>
      <c r="CX6" s="437"/>
      <c r="CY6" s="437"/>
      <c r="CZ6" s="437"/>
      <c r="DA6" s="438"/>
      <c r="DB6" s="436">
        <v>85.299999999999997</v>
      </c>
      <c r="DC6" s="437"/>
      <c r="DD6" s="437"/>
      <c r="DE6" s="437"/>
      <c r="DF6" s="437"/>
      <c r="DG6" s="437"/>
      <c r="DH6" s="437"/>
      <c r="DI6" s="438"/>
    </row>
    <row r="7" spans="1:113" ht="18.75" customHeight="1">
      <c r="A7" s="168"/>
      <c r="B7" s="375"/>
      <c r="C7" s="376"/>
      <c r="D7" s="376"/>
      <c r="E7" s="377"/>
      <c r="F7" s="377"/>
      <c r="G7" s="377"/>
      <c r="H7" s="377"/>
      <c r="I7" s="377"/>
      <c r="J7" s="377"/>
      <c r="K7" s="377"/>
      <c r="L7" s="377"/>
      <c r="M7" s="377"/>
      <c r="N7" s="377"/>
      <c r="O7" s="377"/>
      <c r="P7" s="377"/>
      <c r="Q7" s="377"/>
      <c r="R7" s="383"/>
      <c r="S7" s="383"/>
      <c r="T7" s="383"/>
      <c r="U7" s="383"/>
      <c r="V7" s="384"/>
      <c r="W7" s="387"/>
      <c r="X7" s="388"/>
      <c r="Y7" s="388"/>
      <c r="Z7" s="388"/>
      <c r="AA7" s="388"/>
      <c r="AB7" s="376"/>
      <c r="AC7" s="422"/>
      <c r="AD7" s="423"/>
      <c r="AE7" s="423"/>
      <c r="AF7" s="423"/>
      <c r="AG7" s="423"/>
      <c r="AH7" s="423"/>
      <c r="AI7" s="423"/>
      <c r="AJ7" s="423"/>
      <c r="AK7" s="423"/>
      <c r="AL7" s="424"/>
      <c r="AM7" s="428" t="s">
        <v>106</v>
      </c>
      <c r="AN7" s="429"/>
      <c r="AO7" s="429"/>
      <c r="AP7" s="429"/>
      <c r="AQ7" s="429"/>
      <c r="AR7" s="429"/>
      <c r="AS7" s="429"/>
      <c r="AT7" s="430"/>
      <c r="AU7" s="431" t="s">
        <v>107</v>
      </c>
      <c r="AV7" s="432"/>
      <c r="AW7" s="432"/>
      <c r="AX7" s="432"/>
      <c r="AY7" s="433" t="s">
        <v>108</v>
      </c>
      <c r="AZ7" s="434"/>
      <c r="BA7" s="434"/>
      <c r="BB7" s="434"/>
      <c r="BC7" s="434"/>
      <c r="BD7" s="434"/>
      <c r="BE7" s="434"/>
      <c r="BF7" s="434"/>
      <c r="BG7" s="434"/>
      <c r="BH7" s="434"/>
      <c r="BI7" s="434"/>
      <c r="BJ7" s="434"/>
      <c r="BK7" s="434"/>
      <c r="BL7" s="434"/>
      <c r="BM7" s="435"/>
      <c r="BN7" s="399">
        <v>47283</v>
      </c>
      <c r="BO7" s="400"/>
      <c r="BP7" s="400"/>
      <c r="BQ7" s="400"/>
      <c r="BR7" s="400"/>
      <c r="BS7" s="400"/>
      <c r="BT7" s="400"/>
      <c r="BU7" s="401"/>
      <c r="BV7" s="399">
        <v>25573</v>
      </c>
      <c r="BW7" s="400"/>
      <c r="BX7" s="400"/>
      <c r="BY7" s="400"/>
      <c r="BZ7" s="400"/>
      <c r="CA7" s="400"/>
      <c r="CB7" s="400"/>
      <c r="CC7" s="401"/>
      <c r="CD7" s="402" t="s">
        <v>109</v>
      </c>
      <c r="CE7" s="403"/>
      <c r="CF7" s="403"/>
      <c r="CG7" s="403"/>
      <c r="CH7" s="403"/>
      <c r="CI7" s="403"/>
      <c r="CJ7" s="403"/>
      <c r="CK7" s="403"/>
      <c r="CL7" s="403"/>
      <c r="CM7" s="403"/>
      <c r="CN7" s="403"/>
      <c r="CO7" s="403"/>
      <c r="CP7" s="403"/>
      <c r="CQ7" s="403"/>
      <c r="CR7" s="403"/>
      <c r="CS7" s="404"/>
      <c r="CT7" s="399">
        <v>3556138</v>
      </c>
      <c r="CU7" s="400"/>
      <c r="CV7" s="400"/>
      <c r="CW7" s="400"/>
      <c r="CX7" s="400"/>
      <c r="CY7" s="400"/>
      <c r="CZ7" s="400"/>
      <c r="DA7" s="401"/>
      <c r="DB7" s="399">
        <v>3619871</v>
      </c>
      <c r="DC7" s="400"/>
      <c r="DD7" s="400"/>
      <c r="DE7" s="400"/>
      <c r="DF7" s="400"/>
      <c r="DG7" s="400"/>
      <c r="DH7" s="400"/>
      <c r="DI7" s="401"/>
    </row>
    <row r="8" spans="1:113" ht="18.75" customHeight="1" thickBot="1">
      <c r="A8" s="168"/>
      <c r="B8" s="408"/>
      <c r="C8" s="409"/>
      <c r="D8" s="409"/>
      <c r="E8" s="410"/>
      <c r="F8" s="410"/>
      <c r="G8" s="410"/>
      <c r="H8" s="410"/>
      <c r="I8" s="410"/>
      <c r="J8" s="410"/>
      <c r="K8" s="410"/>
      <c r="L8" s="410"/>
      <c r="M8" s="410"/>
      <c r="N8" s="410"/>
      <c r="O8" s="410"/>
      <c r="P8" s="410"/>
      <c r="Q8" s="410"/>
      <c r="R8" s="413"/>
      <c r="S8" s="413"/>
      <c r="T8" s="413"/>
      <c r="U8" s="413"/>
      <c r="V8" s="414"/>
      <c r="W8" s="417"/>
      <c r="X8" s="418"/>
      <c r="Y8" s="418"/>
      <c r="Z8" s="418"/>
      <c r="AA8" s="418"/>
      <c r="AB8" s="409"/>
      <c r="AC8" s="425"/>
      <c r="AD8" s="426"/>
      <c r="AE8" s="426"/>
      <c r="AF8" s="426"/>
      <c r="AG8" s="426"/>
      <c r="AH8" s="426"/>
      <c r="AI8" s="426"/>
      <c r="AJ8" s="426"/>
      <c r="AK8" s="426"/>
      <c r="AL8" s="427"/>
      <c r="AM8" s="428" t="s">
        <v>110</v>
      </c>
      <c r="AN8" s="429"/>
      <c r="AO8" s="429"/>
      <c r="AP8" s="429"/>
      <c r="AQ8" s="429"/>
      <c r="AR8" s="429"/>
      <c r="AS8" s="429"/>
      <c r="AT8" s="430"/>
      <c r="AU8" s="431" t="s">
        <v>111</v>
      </c>
      <c r="AV8" s="432"/>
      <c r="AW8" s="432"/>
      <c r="AX8" s="432"/>
      <c r="AY8" s="433" t="s">
        <v>112</v>
      </c>
      <c r="AZ8" s="434"/>
      <c r="BA8" s="434"/>
      <c r="BB8" s="434"/>
      <c r="BC8" s="434"/>
      <c r="BD8" s="434"/>
      <c r="BE8" s="434"/>
      <c r="BF8" s="434"/>
      <c r="BG8" s="434"/>
      <c r="BH8" s="434"/>
      <c r="BI8" s="434"/>
      <c r="BJ8" s="434"/>
      <c r="BK8" s="434"/>
      <c r="BL8" s="434"/>
      <c r="BM8" s="435"/>
      <c r="BN8" s="399">
        <v>63039</v>
      </c>
      <c r="BO8" s="400"/>
      <c r="BP8" s="400"/>
      <c r="BQ8" s="400"/>
      <c r="BR8" s="400"/>
      <c r="BS8" s="400"/>
      <c r="BT8" s="400"/>
      <c r="BU8" s="401"/>
      <c r="BV8" s="399">
        <v>57919</v>
      </c>
      <c r="BW8" s="400"/>
      <c r="BX8" s="400"/>
      <c r="BY8" s="400"/>
      <c r="BZ8" s="400"/>
      <c r="CA8" s="400"/>
      <c r="CB8" s="400"/>
      <c r="CC8" s="401"/>
      <c r="CD8" s="402" t="s">
        <v>113</v>
      </c>
      <c r="CE8" s="403"/>
      <c r="CF8" s="403"/>
      <c r="CG8" s="403"/>
      <c r="CH8" s="403"/>
      <c r="CI8" s="403"/>
      <c r="CJ8" s="403"/>
      <c r="CK8" s="403"/>
      <c r="CL8" s="403"/>
      <c r="CM8" s="403"/>
      <c r="CN8" s="403"/>
      <c r="CO8" s="403"/>
      <c r="CP8" s="403"/>
      <c r="CQ8" s="403"/>
      <c r="CR8" s="403"/>
      <c r="CS8" s="404"/>
      <c r="CT8" s="439">
        <v>0.32000000000000001</v>
      </c>
      <c r="CU8" s="440"/>
      <c r="CV8" s="440"/>
      <c r="CW8" s="440"/>
      <c r="CX8" s="440"/>
      <c r="CY8" s="440"/>
      <c r="CZ8" s="440"/>
      <c r="DA8" s="441"/>
      <c r="DB8" s="439">
        <v>0.33000000000000002</v>
      </c>
      <c r="DC8" s="440"/>
      <c r="DD8" s="440"/>
      <c r="DE8" s="440"/>
      <c r="DF8" s="440"/>
      <c r="DG8" s="440"/>
      <c r="DH8" s="440"/>
      <c r="DI8" s="441"/>
    </row>
    <row r="9" spans="1:113" ht="18.75" customHeight="1" thickBot="1">
      <c r="A9" s="168"/>
      <c r="B9" s="393" t="s">
        <v>114</v>
      </c>
      <c r="C9" s="394"/>
      <c r="D9" s="394"/>
      <c r="E9" s="394"/>
      <c r="F9" s="394"/>
      <c r="G9" s="394"/>
      <c r="H9" s="394"/>
      <c r="I9" s="394"/>
      <c r="J9" s="394"/>
      <c r="K9" s="442"/>
      <c r="L9" s="443" t="s">
        <v>115</v>
      </c>
      <c r="M9" s="444"/>
      <c r="N9" s="444"/>
      <c r="O9" s="444"/>
      <c r="P9" s="444"/>
      <c r="Q9" s="445"/>
      <c r="R9" s="446">
        <v>9382</v>
      </c>
      <c r="S9" s="447"/>
      <c r="T9" s="447"/>
      <c r="U9" s="447"/>
      <c r="V9" s="448"/>
      <c r="W9" s="356" t="s">
        <v>116</v>
      </c>
      <c r="X9" s="357"/>
      <c r="Y9" s="357"/>
      <c r="Z9" s="357"/>
      <c r="AA9" s="357"/>
      <c r="AB9" s="357"/>
      <c r="AC9" s="357"/>
      <c r="AD9" s="357"/>
      <c r="AE9" s="357"/>
      <c r="AF9" s="357"/>
      <c r="AG9" s="357"/>
      <c r="AH9" s="357"/>
      <c r="AI9" s="357"/>
      <c r="AJ9" s="357"/>
      <c r="AK9" s="357"/>
      <c r="AL9" s="358"/>
      <c r="AM9" s="428" t="s">
        <v>117</v>
      </c>
      <c r="AN9" s="429"/>
      <c r="AO9" s="429"/>
      <c r="AP9" s="429"/>
      <c r="AQ9" s="429"/>
      <c r="AR9" s="429"/>
      <c r="AS9" s="429"/>
      <c r="AT9" s="430"/>
      <c r="AU9" s="431" t="s">
        <v>96</v>
      </c>
      <c r="AV9" s="432"/>
      <c r="AW9" s="432"/>
      <c r="AX9" s="432"/>
      <c r="AY9" s="433" t="s">
        <v>118</v>
      </c>
      <c r="AZ9" s="434"/>
      <c r="BA9" s="434"/>
      <c r="BB9" s="434"/>
      <c r="BC9" s="434"/>
      <c r="BD9" s="434"/>
      <c r="BE9" s="434"/>
      <c r="BF9" s="434"/>
      <c r="BG9" s="434"/>
      <c r="BH9" s="434"/>
      <c r="BI9" s="434"/>
      <c r="BJ9" s="434"/>
      <c r="BK9" s="434"/>
      <c r="BL9" s="434"/>
      <c r="BM9" s="435"/>
      <c r="BN9" s="399">
        <v>5120</v>
      </c>
      <c r="BO9" s="400"/>
      <c r="BP9" s="400"/>
      <c r="BQ9" s="400"/>
      <c r="BR9" s="400"/>
      <c r="BS9" s="400"/>
      <c r="BT9" s="400"/>
      <c r="BU9" s="401"/>
      <c r="BV9" s="399">
        <v>11004</v>
      </c>
      <c r="BW9" s="400"/>
      <c r="BX9" s="400"/>
      <c r="BY9" s="400"/>
      <c r="BZ9" s="400"/>
      <c r="CA9" s="400"/>
      <c r="CB9" s="400"/>
      <c r="CC9" s="401"/>
      <c r="CD9" s="402" t="s">
        <v>119</v>
      </c>
      <c r="CE9" s="403"/>
      <c r="CF9" s="403"/>
      <c r="CG9" s="403"/>
      <c r="CH9" s="403"/>
      <c r="CI9" s="403"/>
      <c r="CJ9" s="403"/>
      <c r="CK9" s="403"/>
      <c r="CL9" s="403"/>
      <c r="CM9" s="403"/>
      <c r="CN9" s="403"/>
      <c r="CO9" s="403"/>
      <c r="CP9" s="403"/>
      <c r="CQ9" s="403"/>
      <c r="CR9" s="403"/>
      <c r="CS9" s="404"/>
      <c r="CT9" s="396">
        <v>18.300000000000001</v>
      </c>
      <c r="CU9" s="397"/>
      <c r="CV9" s="397"/>
      <c r="CW9" s="397"/>
      <c r="CX9" s="397"/>
      <c r="CY9" s="397"/>
      <c r="CZ9" s="397"/>
      <c r="DA9" s="398"/>
      <c r="DB9" s="396">
        <v>14.199999999999999</v>
      </c>
      <c r="DC9" s="397"/>
      <c r="DD9" s="397"/>
      <c r="DE9" s="397"/>
      <c r="DF9" s="397"/>
      <c r="DG9" s="397"/>
      <c r="DH9" s="397"/>
      <c r="DI9" s="398"/>
    </row>
    <row r="10" spans="1:113" ht="18.75" customHeight="1" thickBot="1">
      <c r="A10" s="168"/>
      <c r="B10" s="393"/>
      <c r="C10" s="394"/>
      <c r="D10" s="394"/>
      <c r="E10" s="394"/>
      <c r="F10" s="394"/>
      <c r="G10" s="394"/>
      <c r="H10" s="394"/>
      <c r="I10" s="394"/>
      <c r="J10" s="394"/>
      <c r="K10" s="442"/>
      <c r="L10" s="449" t="s">
        <v>120</v>
      </c>
      <c r="M10" s="429"/>
      <c r="N10" s="429"/>
      <c r="O10" s="429"/>
      <c r="P10" s="429"/>
      <c r="Q10" s="430"/>
      <c r="R10" s="450">
        <v>9926</v>
      </c>
      <c r="S10" s="451"/>
      <c r="T10" s="451"/>
      <c r="U10" s="451"/>
      <c r="V10" s="452"/>
      <c r="W10" s="387"/>
      <c r="X10" s="388"/>
      <c r="Y10" s="388"/>
      <c r="Z10" s="388"/>
      <c r="AA10" s="388"/>
      <c r="AB10" s="388"/>
      <c r="AC10" s="388"/>
      <c r="AD10" s="388"/>
      <c r="AE10" s="388"/>
      <c r="AF10" s="388"/>
      <c r="AG10" s="388"/>
      <c r="AH10" s="388"/>
      <c r="AI10" s="388"/>
      <c r="AJ10" s="388"/>
      <c r="AK10" s="388"/>
      <c r="AL10" s="391"/>
      <c r="AM10" s="428" t="s">
        <v>121</v>
      </c>
      <c r="AN10" s="429"/>
      <c r="AO10" s="429"/>
      <c r="AP10" s="429"/>
      <c r="AQ10" s="429"/>
      <c r="AR10" s="429"/>
      <c r="AS10" s="429"/>
      <c r="AT10" s="430"/>
      <c r="AU10" s="431" t="s">
        <v>122</v>
      </c>
      <c r="AV10" s="432"/>
      <c r="AW10" s="432"/>
      <c r="AX10" s="432"/>
      <c r="AY10" s="433" t="s">
        <v>123</v>
      </c>
      <c r="AZ10" s="434"/>
      <c r="BA10" s="434"/>
      <c r="BB10" s="434"/>
      <c r="BC10" s="434"/>
      <c r="BD10" s="434"/>
      <c r="BE10" s="434"/>
      <c r="BF10" s="434"/>
      <c r="BG10" s="434"/>
      <c r="BH10" s="434"/>
      <c r="BI10" s="434"/>
      <c r="BJ10" s="434"/>
      <c r="BK10" s="434"/>
      <c r="BL10" s="434"/>
      <c r="BM10" s="435"/>
      <c r="BN10" s="399">
        <v>74</v>
      </c>
      <c r="BO10" s="400"/>
      <c r="BP10" s="400"/>
      <c r="BQ10" s="400"/>
      <c r="BR10" s="400"/>
      <c r="BS10" s="400"/>
      <c r="BT10" s="400"/>
      <c r="BU10" s="401"/>
      <c r="BV10" s="399">
        <v>92</v>
      </c>
      <c r="BW10" s="400"/>
      <c r="BX10" s="400"/>
      <c r="BY10" s="400"/>
      <c r="BZ10" s="400"/>
      <c r="CA10" s="400"/>
      <c r="CB10" s="400"/>
      <c r="CC10" s="401"/>
      <c r="CD10" s="171" t="s">
        <v>124</v>
      </c>
      <c r="CE10" s="172"/>
      <c r="CF10" s="172"/>
      <c r="CG10" s="172"/>
      <c r="CH10" s="172"/>
      <c r="CI10" s="172"/>
      <c r="CJ10" s="172"/>
      <c r="CK10" s="172"/>
      <c r="CL10" s="172"/>
      <c r="CM10" s="172"/>
      <c r="CN10" s="172"/>
      <c r="CO10" s="172"/>
      <c r="CP10" s="172"/>
      <c r="CQ10" s="172"/>
      <c r="CR10" s="172"/>
      <c r="CS10" s="173"/>
      <c r="CT10" s="174"/>
      <c r="CU10" s="175"/>
      <c r="CV10" s="175"/>
      <c r="CW10" s="175"/>
      <c r="CX10" s="175"/>
      <c r="CY10" s="175"/>
      <c r="CZ10" s="175"/>
      <c r="DA10" s="176"/>
      <c r="DB10" s="174"/>
      <c r="DC10" s="175"/>
      <c r="DD10" s="175"/>
      <c r="DE10" s="175"/>
      <c r="DF10" s="175"/>
      <c r="DG10" s="175"/>
      <c r="DH10" s="175"/>
      <c r="DI10" s="176"/>
    </row>
    <row r="11" spans="1:113" ht="18.75" customHeight="1" thickBot="1">
      <c r="A11" s="168"/>
      <c r="B11" s="393"/>
      <c r="C11" s="394"/>
      <c r="D11" s="394"/>
      <c r="E11" s="394"/>
      <c r="F11" s="394"/>
      <c r="G11" s="394"/>
      <c r="H11" s="394"/>
      <c r="I11" s="394"/>
      <c r="J11" s="394"/>
      <c r="K11" s="442"/>
      <c r="L11" s="453" t="s">
        <v>125</v>
      </c>
      <c r="M11" s="454"/>
      <c r="N11" s="454"/>
      <c r="O11" s="454"/>
      <c r="P11" s="454"/>
      <c r="Q11" s="455"/>
      <c r="R11" s="456" t="s">
        <v>126</v>
      </c>
      <c r="S11" s="457"/>
      <c r="T11" s="457"/>
      <c r="U11" s="457"/>
      <c r="V11" s="458"/>
      <c r="W11" s="387"/>
      <c r="X11" s="388"/>
      <c r="Y11" s="388"/>
      <c r="Z11" s="388"/>
      <c r="AA11" s="388"/>
      <c r="AB11" s="388"/>
      <c r="AC11" s="388"/>
      <c r="AD11" s="388"/>
      <c r="AE11" s="388"/>
      <c r="AF11" s="388"/>
      <c r="AG11" s="388"/>
      <c r="AH11" s="388"/>
      <c r="AI11" s="388"/>
      <c r="AJ11" s="388"/>
      <c r="AK11" s="388"/>
      <c r="AL11" s="391"/>
      <c r="AM11" s="428" t="s">
        <v>127</v>
      </c>
      <c r="AN11" s="429"/>
      <c r="AO11" s="429"/>
      <c r="AP11" s="429"/>
      <c r="AQ11" s="429"/>
      <c r="AR11" s="429"/>
      <c r="AS11" s="429"/>
      <c r="AT11" s="430"/>
      <c r="AU11" s="431" t="s">
        <v>128</v>
      </c>
      <c r="AV11" s="432"/>
      <c r="AW11" s="432"/>
      <c r="AX11" s="432"/>
      <c r="AY11" s="433" t="s">
        <v>129</v>
      </c>
      <c r="AZ11" s="434"/>
      <c r="BA11" s="434"/>
      <c r="BB11" s="434"/>
      <c r="BC11" s="434"/>
      <c r="BD11" s="434"/>
      <c r="BE11" s="434"/>
      <c r="BF11" s="434"/>
      <c r="BG11" s="434"/>
      <c r="BH11" s="434"/>
      <c r="BI11" s="434"/>
      <c r="BJ11" s="434"/>
      <c r="BK11" s="434"/>
      <c r="BL11" s="434"/>
      <c r="BM11" s="435"/>
      <c r="BN11" s="399">
        <v>115100</v>
      </c>
      <c r="BO11" s="400"/>
      <c r="BP11" s="400"/>
      <c r="BQ11" s="400"/>
      <c r="BR11" s="400"/>
      <c r="BS11" s="400"/>
      <c r="BT11" s="400"/>
      <c r="BU11" s="401"/>
      <c r="BV11" s="399">
        <v>0</v>
      </c>
      <c r="BW11" s="400"/>
      <c r="BX11" s="400"/>
      <c r="BY11" s="400"/>
      <c r="BZ11" s="400"/>
      <c r="CA11" s="400"/>
      <c r="CB11" s="400"/>
      <c r="CC11" s="401"/>
      <c r="CD11" s="402" t="s">
        <v>130</v>
      </c>
      <c r="CE11" s="403"/>
      <c r="CF11" s="403"/>
      <c r="CG11" s="403"/>
      <c r="CH11" s="403"/>
      <c r="CI11" s="403"/>
      <c r="CJ11" s="403"/>
      <c r="CK11" s="403"/>
      <c r="CL11" s="403"/>
      <c r="CM11" s="403"/>
      <c r="CN11" s="403"/>
      <c r="CO11" s="403"/>
      <c r="CP11" s="403"/>
      <c r="CQ11" s="403"/>
      <c r="CR11" s="403"/>
      <c r="CS11" s="404"/>
      <c r="CT11" s="439" t="s">
        <v>131</v>
      </c>
      <c r="CU11" s="440"/>
      <c r="CV11" s="440"/>
      <c r="CW11" s="440"/>
      <c r="CX11" s="440"/>
      <c r="CY11" s="440"/>
      <c r="CZ11" s="440"/>
      <c r="DA11" s="441"/>
      <c r="DB11" s="439" t="s">
        <v>131</v>
      </c>
      <c r="DC11" s="440"/>
      <c r="DD11" s="440"/>
      <c r="DE11" s="440"/>
      <c r="DF11" s="440"/>
      <c r="DG11" s="440"/>
      <c r="DH11" s="440"/>
      <c r="DI11" s="441"/>
    </row>
    <row r="12" spans="1:113" ht="18.75" customHeight="1">
      <c r="A12" s="168"/>
      <c r="B12" s="459" t="s">
        <v>132</v>
      </c>
      <c r="C12" s="460"/>
      <c r="D12" s="460"/>
      <c r="E12" s="460"/>
      <c r="F12" s="460"/>
      <c r="G12" s="460"/>
      <c r="H12" s="460"/>
      <c r="I12" s="460"/>
      <c r="J12" s="460"/>
      <c r="K12" s="461"/>
      <c r="L12" s="468" t="s">
        <v>133</v>
      </c>
      <c r="M12" s="469"/>
      <c r="N12" s="469"/>
      <c r="O12" s="469"/>
      <c r="P12" s="469"/>
      <c r="Q12" s="470"/>
      <c r="R12" s="471">
        <v>9381</v>
      </c>
      <c r="S12" s="472"/>
      <c r="T12" s="472"/>
      <c r="U12" s="472"/>
      <c r="V12" s="473"/>
      <c r="W12" s="474" t="s">
        <v>1</v>
      </c>
      <c r="X12" s="432"/>
      <c r="Y12" s="432"/>
      <c r="Z12" s="432"/>
      <c r="AA12" s="432"/>
      <c r="AB12" s="475"/>
      <c r="AC12" s="476" t="s">
        <v>134</v>
      </c>
      <c r="AD12" s="477"/>
      <c r="AE12" s="477"/>
      <c r="AF12" s="477"/>
      <c r="AG12" s="478"/>
      <c r="AH12" s="476" t="s">
        <v>135</v>
      </c>
      <c r="AI12" s="477"/>
      <c r="AJ12" s="477"/>
      <c r="AK12" s="477"/>
      <c r="AL12" s="479"/>
      <c r="AM12" s="428" t="s">
        <v>136</v>
      </c>
      <c r="AN12" s="429"/>
      <c r="AO12" s="429"/>
      <c r="AP12" s="429"/>
      <c r="AQ12" s="429"/>
      <c r="AR12" s="429"/>
      <c r="AS12" s="429"/>
      <c r="AT12" s="430"/>
      <c r="AU12" s="431" t="s">
        <v>96</v>
      </c>
      <c r="AV12" s="432"/>
      <c r="AW12" s="432"/>
      <c r="AX12" s="432"/>
      <c r="AY12" s="433" t="s">
        <v>137</v>
      </c>
      <c r="AZ12" s="434"/>
      <c r="BA12" s="434"/>
      <c r="BB12" s="434"/>
      <c r="BC12" s="434"/>
      <c r="BD12" s="434"/>
      <c r="BE12" s="434"/>
      <c r="BF12" s="434"/>
      <c r="BG12" s="434"/>
      <c r="BH12" s="434"/>
      <c r="BI12" s="434"/>
      <c r="BJ12" s="434"/>
      <c r="BK12" s="434"/>
      <c r="BL12" s="434"/>
      <c r="BM12" s="435"/>
      <c r="BN12" s="399">
        <v>0</v>
      </c>
      <c r="BO12" s="400"/>
      <c r="BP12" s="400"/>
      <c r="BQ12" s="400"/>
      <c r="BR12" s="400"/>
      <c r="BS12" s="400"/>
      <c r="BT12" s="400"/>
      <c r="BU12" s="401"/>
      <c r="BV12" s="399">
        <v>0</v>
      </c>
      <c r="BW12" s="400"/>
      <c r="BX12" s="400"/>
      <c r="BY12" s="400"/>
      <c r="BZ12" s="400"/>
      <c r="CA12" s="400"/>
      <c r="CB12" s="400"/>
      <c r="CC12" s="401"/>
      <c r="CD12" s="402" t="s">
        <v>138</v>
      </c>
      <c r="CE12" s="403"/>
      <c r="CF12" s="403"/>
      <c r="CG12" s="403"/>
      <c r="CH12" s="403"/>
      <c r="CI12" s="403"/>
      <c r="CJ12" s="403"/>
      <c r="CK12" s="403"/>
      <c r="CL12" s="403"/>
      <c r="CM12" s="403"/>
      <c r="CN12" s="403"/>
      <c r="CO12" s="403"/>
      <c r="CP12" s="403"/>
      <c r="CQ12" s="403"/>
      <c r="CR12" s="403"/>
      <c r="CS12" s="404"/>
      <c r="CT12" s="439" t="s">
        <v>139</v>
      </c>
      <c r="CU12" s="440"/>
      <c r="CV12" s="440"/>
      <c r="CW12" s="440"/>
      <c r="CX12" s="440"/>
      <c r="CY12" s="440"/>
      <c r="CZ12" s="440"/>
      <c r="DA12" s="441"/>
      <c r="DB12" s="439" t="s">
        <v>140</v>
      </c>
      <c r="DC12" s="440"/>
      <c r="DD12" s="440"/>
      <c r="DE12" s="440"/>
      <c r="DF12" s="440"/>
      <c r="DG12" s="440"/>
      <c r="DH12" s="440"/>
      <c r="DI12" s="441"/>
    </row>
    <row r="13" spans="1:113" ht="18.75" customHeight="1">
      <c r="A13" s="168"/>
      <c r="B13" s="462"/>
      <c r="C13" s="463"/>
      <c r="D13" s="463"/>
      <c r="E13" s="463"/>
      <c r="F13" s="463"/>
      <c r="G13" s="463"/>
      <c r="H13" s="463"/>
      <c r="I13" s="463"/>
      <c r="J13" s="463"/>
      <c r="K13" s="464"/>
      <c r="L13" s="177"/>
      <c r="M13" s="490" t="s">
        <v>141</v>
      </c>
      <c r="N13" s="491"/>
      <c r="O13" s="491"/>
      <c r="P13" s="491"/>
      <c r="Q13" s="492"/>
      <c r="R13" s="483">
        <v>9285</v>
      </c>
      <c r="S13" s="484"/>
      <c r="T13" s="484"/>
      <c r="U13" s="484"/>
      <c r="V13" s="485"/>
      <c r="W13" s="415" t="s">
        <v>142</v>
      </c>
      <c r="X13" s="416"/>
      <c r="Y13" s="416"/>
      <c r="Z13" s="416"/>
      <c r="AA13" s="416"/>
      <c r="AB13" s="406"/>
      <c r="AC13" s="450">
        <v>416</v>
      </c>
      <c r="AD13" s="451"/>
      <c r="AE13" s="451"/>
      <c r="AF13" s="451"/>
      <c r="AG13" s="493"/>
      <c r="AH13" s="450">
        <v>444</v>
      </c>
      <c r="AI13" s="451"/>
      <c r="AJ13" s="451"/>
      <c r="AK13" s="451"/>
      <c r="AL13" s="452"/>
      <c r="AM13" s="428" t="s">
        <v>143</v>
      </c>
      <c r="AN13" s="429"/>
      <c r="AO13" s="429"/>
      <c r="AP13" s="429"/>
      <c r="AQ13" s="429"/>
      <c r="AR13" s="429"/>
      <c r="AS13" s="429"/>
      <c r="AT13" s="430"/>
      <c r="AU13" s="431" t="s">
        <v>144</v>
      </c>
      <c r="AV13" s="432"/>
      <c r="AW13" s="432"/>
      <c r="AX13" s="432"/>
      <c r="AY13" s="433" t="s">
        <v>145</v>
      </c>
      <c r="AZ13" s="434"/>
      <c r="BA13" s="434"/>
      <c r="BB13" s="434"/>
      <c r="BC13" s="434"/>
      <c r="BD13" s="434"/>
      <c r="BE13" s="434"/>
      <c r="BF13" s="434"/>
      <c r="BG13" s="434"/>
      <c r="BH13" s="434"/>
      <c r="BI13" s="434"/>
      <c r="BJ13" s="434"/>
      <c r="BK13" s="434"/>
      <c r="BL13" s="434"/>
      <c r="BM13" s="435"/>
      <c r="BN13" s="399">
        <v>120294</v>
      </c>
      <c r="BO13" s="400"/>
      <c r="BP13" s="400"/>
      <c r="BQ13" s="400"/>
      <c r="BR13" s="400"/>
      <c r="BS13" s="400"/>
      <c r="BT13" s="400"/>
      <c r="BU13" s="401"/>
      <c r="BV13" s="399">
        <v>11096</v>
      </c>
      <c r="BW13" s="400"/>
      <c r="BX13" s="400"/>
      <c r="BY13" s="400"/>
      <c r="BZ13" s="400"/>
      <c r="CA13" s="400"/>
      <c r="CB13" s="400"/>
      <c r="CC13" s="401"/>
      <c r="CD13" s="402" t="s">
        <v>146</v>
      </c>
      <c r="CE13" s="403"/>
      <c r="CF13" s="403"/>
      <c r="CG13" s="403"/>
      <c r="CH13" s="403"/>
      <c r="CI13" s="403"/>
      <c r="CJ13" s="403"/>
      <c r="CK13" s="403"/>
      <c r="CL13" s="403"/>
      <c r="CM13" s="403"/>
      <c r="CN13" s="403"/>
      <c r="CO13" s="403"/>
      <c r="CP13" s="403"/>
      <c r="CQ13" s="403"/>
      <c r="CR13" s="403"/>
      <c r="CS13" s="404"/>
      <c r="CT13" s="396">
        <v>12.1</v>
      </c>
      <c r="CU13" s="397"/>
      <c r="CV13" s="397"/>
      <c r="CW13" s="397"/>
      <c r="CX13" s="397"/>
      <c r="CY13" s="397"/>
      <c r="CZ13" s="397"/>
      <c r="DA13" s="398"/>
      <c r="DB13" s="396">
        <v>12.6</v>
      </c>
      <c r="DC13" s="397"/>
      <c r="DD13" s="397"/>
      <c r="DE13" s="397"/>
      <c r="DF13" s="397"/>
      <c r="DG13" s="397"/>
      <c r="DH13" s="397"/>
      <c r="DI13" s="398"/>
    </row>
    <row r="14" spans="1:113" ht="18.75" customHeight="1" thickBot="1">
      <c r="A14" s="168"/>
      <c r="B14" s="462"/>
      <c r="C14" s="463"/>
      <c r="D14" s="463"/>
      <c r="E14" s="463"/>
      <c r="F14" s="463"/>
      <c r="G14" s="463"/>
      <c r="H14" s="463"/>
      <c r="I14" s="463"/>
      <c r="J14" s="463"/>
      <c r="K14" s="464"/>
      <c r="L14" s="480" t="s">
        <v>147</v>
      </c>
      <c r="M14" s="481"/>
      <c r="N14" s="481"/>
      <c r="O14" s="481"/>
      <c r="P14" s="481"/>
      <c r="Q14" s="482"/>
      <c r="R14" s="483">
        <v>9557</v>
      </c>
      <c r="S14" s="484"/>
      <c r="T14" s="484"/>
      <c r="U14" s="484"/>
      <c r="V14" s="485"/>
      <c r="W14" s="389"/>
      <c r="X14" s="390"/>
      <c r="Y14" s="390"/>
      <c r="Z14" s="390"/>
      <c r="AA14" s="390"/>
      <c r="AB14" s="379"/>
      <c r="AC14" s="486">
        <v>9</v>
      </c>
      <c r="AD14" s="487"/>
      <c r="AE14" s="487"/>
      <c r="AF14" s="487"/>
      <c r="AG14" s="488"/>
      <c r="AH14" s="486">
        <v>9.3000000000000007</v>
      </c>
      <c r="AI14" s="487"/>
      <c r="AJ14" s="487"/>
      <c r="AK14" s="487"/>
      <c r="AL14" s="489"/>
      <c r="AM14" s="428"/>
      <c r="AN14" s="429"/>
      <c r="AO14" s="429"/>
      <c r="AP14" s="429"/>
      <c r="AQ14" s="429"/>
      <c r="AR14" s="429"/>
      <c r="AS14" s="429"/>
      <c r="AT14" s="430"/>
      <c r="AU14" s="431"/>
      <c r="AV14" s="432"/>
      <c r="AW14" s="432"/>
      <c r="AX14" s="432"/>
      <c r="AY14" s="433"/>
      <c r="AZ14" s="434"/>
      <c r="BA14" s="434"/>
      <c r="BB14" s="434"/>
      <c r="BC14" s="434"/>
      <c r="BD14" s="434"/>
      <c r="BE14" s="434"/>
      <c r="BF14" s="434"/>
      <c r="BG14" s="434"/>
      <c r="BH14" s="434"/>
      <c r="BI14" s="434"/>
      <c r="BJ14" s="434"/>
      <c r="BK14" s="434"/>
      <c r="BL14" s="434"/>
      <c r="BM14" s="435"/>
      <c r="BN14" s="399"/>
      <c r="BO14" s="400"/>
      <c r="BP14" s="400"/>
      <c r="BQ14" s="400"/>
      <c r="BR14" s="400"/>
      <c r="BS14" s="400"/>
      <c r="BT14" s="400"/>
      <c r="BU14" s="401"/>
      <c r="BV14" s="399"/>
      <c r="BW14" s="400"/>
      <c r="BX14" s="400"/>
      <c r="BY14" s="400"/>
      <c r="BZ14" s="400"/>
      <c r="CA14" s="400"/>
      <c r="CB14" s="400"/>
      <c r="CC14" s="401"/>
      <c r="CD14" s="494" t="s">
        <v>148</v>
      </c>
      <c r="CE14" s="495"/>
      <c r="CF14" s="495"/>
      <c r="CG14" s="495"/>
      <c r="CH14" s="495"/>
      <c r="CI14" s="495"/>
      <c r="CJ14" s="495"/>
      <c r="CK14" s="495"/>
      <c r="CL14" s="495"/>
      <c r="CM14" s="495"/>
      <c r="CN14" s="495"/>
      <c r="CO14" s="495"/>
      <c r="CP14" s="495"/>
      <c r="CQ14" s="495"/>
      <c r="CR14" s="495"/>
      <c r="CS14" s="496"/>
      <c r="CT14" s="497" t="s">
        <v>140</v>
      </c>
      <c r="CU14" s="498"/>
      <c r="CV14" s="498"/>
      <c r="CW14" s="498"/>
      <c r="CX14" s="498"/>
      <c r="CY14" s="498"/>
      <c r="CZ14" s="498"/>
      <c r="DA14" s="499"/>
      <c r="DB14" s="497" t="s">
        <v>140</v>
      </c>
      <c r="DC14" s="498"/>
      <c r="DD14" s="498"/>
      <c r="DE14" s="498"/>
      <c r="DF14" s="498"/>
      <c r="DG14" s="498"/>
      <c r="DH14" s="498"/>
      <c r="DI14" s="499"/>
    </row>
    <row r="15" spans="1:113" ht="18.75" customHeight="1">
      <c r="A15" s="168"/>
      <c r="B15" s="462"/>
      <c r="C15" s="463"/>
      <c r="D15" s="463"/>
      <c r="E15" s="463"/>
      <c r="F15" s="463"/>
      <c r="G15" s="463"/>
      <c r="H15" s="463"/>
      <c r="I15" s="463"/>
      <c r="J15" s="463"/>
      <c r="K15" s="464"/>
      <c r="L15" s="177"/>
      <c r="M15" s="490" t="s">
        <v>141</v>
      </c>
      <c r="N15" s="491"/>
      <c r="O15" s="491"/>
      <c r="P15" s="491"/>
      <c r="Q15" s="492"/>
      <c r="R15" s="483">
        <v>9446</v>
      </c>
      <c r="S15" s="484"/>
      <c r="T15" s="484"/>
      <c r="U15" s="484"/>
      <c r="V15" s="485"/>
      <c r="W15" s="415" t="s">
        <v>149</v>
      </c>
      <c r="X15" s="416"/>
      <c r="Y15" s="416"/>
      <c r="Z15" s="416"/>
      <c r="AA15" s="416"/>
      <c r="AB15" s="406"/>
      <c r="AC15" s="450">
        <v>1316</v>
      </c>
      <c r="AD15" s="451"/>
      <c r="AE15" s="451"/>
      <c r="AF15" s="451"/>
      <c r="AG15" s="493"/>
      <c r="AH15" s="450">
        <v>1374</v>
      </c>
      <c r="AI15" s="451"/>
      <c r="AJ15" s="451"/>
      <c r="AK15" s="451"/>
      <c r="AL15" s="452"/>
      <c r="AM15" s="428"/>
      <c r="AN15" s="429"/>
      <c r="AO15" s="429"/>
      <c r="AP15" s="429"/>
      <c r="AQ15" s="429"/>
      <c r="AR15" s="429"/>
      <c r="AS15" s="429"/>
      <c r="AT15" s="430"/>
      <c r="AU15" s="431"/>
      <c r="AV15" s="432"/>
      <c r="AW15" s="432"/>
      <c r="AX15" s="432"/>
      <c r="AY15" s="359" t="s">
        <v>150</v>
      </c>
      <c r="AZ15" s="360"/>
      <c r="BA15" s="360"/>
      <c r="BB15" s="360"/>
      <c r="BC15" s="360"/>
      <c r="BD15" s="360"/>
      <c r="BE15" s="360"/>
      <c r="BF15" s="360"/>
      <c r="BG15" s="360"/>
      <c r="BH15" s="360"/>
      <c r="BI15" s="360"/>
      <c r="BJ15" s="360"/>
      <c r="BK15" s="360"/>
      <c r="BL15" s="360"/>
      <c r="BM15" s="361"/>
      <c r="BN15" s="362">
        <v>1007008</v>
      </c>
      <c r="BO15" s="363"/>
      <c r="BP15" s="363"/>
      <c r="BQ15" s="363"/>
      <c r="BR15" s="363"/>
      <c r="BS15" s="363"/>
      <c r="BT15" s="363"/>
      <c r="BU15" s="364"/>
      <c r="BV15" s="362">
        <v>970469</v>
      </c>
      <c r="BW15" s="363"/>
      <c r="BX15" s="363"/>
      <c r="BY15" s="363"/>
      <c r="BZ15" s="363"/>
      <c r="CA15" s="363"/>
      <c r="CB15" s="363"/>
      <c r="CC15" s="364"/>
      <c r="CD15" s="500" t="s">
        <v>151</v>
      </c>
      <c r="CE15" s="501"/>
      <c r="CF15" s="501"/>
      <c r="CG15" s="501"/>
      <c r="CH15" s="501"/>
      <c r="CI15" s="501"/>
      <c r="CJ15" s="501"/>
      <c r="CK15" s="501"/>
      <c r="CL15" s="501"/>
      <c r="CM15" s="501"/>
      <c r="CN15" s="501"/>
      <c r="CO15" s="501"/>
      <c r="CP15" s="501"/>
      <c r="CQ15" s="501"/>
      <c r="CR15" s="501"/>
      <c r="CS15" s="502"/>
      <c r="CT15" s="178"/>
      <c r="CU15" s="179"/>
      <c r="CV15" s="179"/>
      <c r="CW15" s="179"/>
      <c r="CX15" s="179"/>
      <c r="CY15" s="179"/>
      <c r="CZ15" s="179"/>
      <c r="DA15" s="180"/>
      <c r="DB15" s="178"/>
      <c r="DC15" s="179"/>
      <c r="DD15" s="179"/>
      <c r="DE15" s="179"/>
      <c r="DF15" s="179"/>
      <c r="DG15" s="179"/>
      <c r="DH15" s="179"/>
      <c r="DI15" s="180"/>
    </row>
    <row r="16" spans="1:113" ht="18.75" customHeight="1">
      <c r="A16" s="168"/>
      <c r="B16" s="462"/>
      <c r="C16" s="463"/>
      <c r="D16" s="463"/>
      <c r="E16" s="463"/>
      <c r="F16" s="463"/>
      <c r="G16" s="463"/>
      <c r="H16" s="463"/>
      <c r="I16" s="463"/>
      <c r="J16" s="463"/>
      <c r="K16" s="464"/>
      <c r="L16" s="480" t="s">
        <v>152</v>
      </c>
      <c r="M16" s="503"/>
      <c r="N16" s="503"/>
      <c r="O16" s="503"/>
      <c r="P16" s="503"/>
      <c r="Q16" s="504"/>
      <c r="R16" s="505" t="s">
        <v>153</v>
      </c>
      <c r="S16" s="506"/>
      <c r="T16" s="506"/>
      <c r="U16" s="506"/>
      <c r="V16" s="507"/>
      <c r="W16" s="389"/>
      <c r="X16" s="390"/>
      <c r="Y16" s="390"/>
      <c r="Z16" s="390"/>
      <c r="AA16" s="390"/>
      <c r="AB16" s="379"/>
      <c r="AC16" s="486">
        <v>28.399999999999999</v>
      </c>
      <c r="AD16" s="487"/>
      <c r="AE16" s="487"/>
      <c r="AF16" s="487"/>
      <c r="AG16" s="488"/>
      <c r="AH16" s="486">
        <v>28.699999999999999</v>
      </c>
      <c r="AI16" s="487"/>
      <c r="AJ16" s="487"/>
      <c r="AK16" s="487"/>
      <c r="AL16" s="489"/>
      <c r="AM16" s="428"/>
      <c r="AN16" s="429"/>
      <c r="AO16" s="429"/>
      <c r="AP16" s="429"/>
      <c r="AQ16" s="429"/>
      <c r="AR16" s="429"/>
      <c r="AS16" s="429"/>
      <c r="AT16" s="430"/>
      <c r="AU16" s="431"/>
      <c r="AV16" s="432"/>
      <c r="AW16" s="432"/>
      <c r="AX16" s="432"/>
      <c r="AY16" s="433" t="s">
        <v>154</v>
      </c>
      <c r="AZ16" s="434"/>
      <c r="BA16" s="434"/>
      <c r="BB16" s="434"/>
      <c r="BC16" s="434"/>
      <c r="BD16" s="434"/>
      <c r="BE16" s="434"/>
      <c r="BF16" s="434"/>
      <c r="BG16" s="434"/>
      <c r="BH16" s="434"/>
      <c r="BI16" s="434"/>
      <c r="BJ16" s="434"/>
      <c r="BK16" s="434"/>
      <c r="BL16" s="434"/>
      <c r="BM16" s="435"/>
      <c r="BN16" s="399">
        <v>3275426</v>
      </c>
      <c r="BO16" s="400"/>
      <c r="BP16" s="400"/>
      <c r="BQ16" s="400"/>
      <c r="BR16" s="400"/>
      <c r="BS16" s="400"/>
      <c r="BT16" s="400"/>
      <c r="BU16" s="401"/>
      <c r="BV16" s="399">
        <v>3236060</v>
      </c>
      <c r="BW16" s="400"/>
      <c r="BX16" s="400"/>
      <c r="BY16" s="400"/>
      <c r="BZ16" s="400"/>
      <c r="CA16" s="400"/>
      <c r="CB16" s="400"/>
      <c r="CC16" s="401"/>
      <c r="CD16" s="181"/>
      <c r="CE16" s="513"/>
      <c r="CF16" s="513"/>
      <c r="CG16" s="513"/>
      <c r="CH16" s="513"/>
      <c r="CI16" s="513"/>
      <c r="CJ16" s="513"/>
      <c r="CK16" s="513"/>
      <c r="CL16" s="513"/>
      <c r="CM16" s="513"/>
      <c r="CN16" s="513"/>
      <c r="CO16" s="513"/>
      <c r="CP16" s="513"/>
      <c r="CQ16" s="513"/>
      <c r="CR16" s="513"/>
      <c r="CS16" s="514"/>
      <c r="CT16" s="396"/>
      <c r="CU16" s="397"/>
      <c r="CV16" s="397"/>
      <c r="CW16" s="397"/>
      <c r="CX16" s="397"/>
      <c r="CY16" s="397"/>
      <c r="CZ16" s="397"/>
      <c r="DA16" s="398"/>
      <c r="DB16" s="396"/>
      <c r="DC16" s="397"/>
      <c r="DD16" s="397"/>
      <c r="DE16" s="397"/>
      <c r="DF16" s="397"/>
      <c r="DG16" s="397"/>
      <c r="DH16" s="397"/>
      <c r="DI16" s="398"/>
    </row>
    <row r="17" spans="1:113" ht="18.75" customHeight="1" thickBot="1">
      <c r="A17" s="168"/>
      <c r="B17" s="465"/>
      <c r="C17" s="466"/>
      <c r="D17" s="466"/>
      <c r="E17" s="466"/>
      <c r="F17" s="466"/>
      <c r="G17" s="466"/>
      <c r="H17" s="466"/>
      <c r="I17" s="466"/>
      <c r="J17" s="466"/>
      <c r="K17" s="467"/>
      <c r="L17" s="182"/>
      <c r="M17" s="510" t="s">
        <v>155</v>
      </c>
      <c r="N17" s="511"/>
      <c r="O17" s="511"/>
      <c r="P17" s="511"/>
      <c r="Q17" s="512"/>
      <c r="R17" s="505" t="s">
        <v>156</v>
      </c>
      <c r="S17" s="506"/>
      <c r="T17" s="506"/>
      <c r="U17" s="506"/>
      <c r="V17" s="507"/>
      <c r="W17" s="415" t="s">
        <v>157</v>
      </c>
      <c r="X17" s="416"/>
      <c r="Y17" s="416"/>
      <c r="Z17" s="416"/>
      <c r="AA17" s="416"/>
      <c r="AB17" s="406"/>
      <c r="AC17" s="450">
        <v>2904</v>
      </c>
      <c r="AD17" s="451"/>
      <c r="AE17" s="451"/>
      <c r="AF17" s="451"/>
      <c r="AG17" s="493"/>
      <c r="AH17" s="450">
        <v>2971</v>
      </c>
      <c r="AI17" s="451"/>
      <c r="AJ17" s="451"/>
      <c r="AK17" s="451"/>
      <c r="AL17" s="452"/>
      <c r="AM17" s="428"/>
      <c r="AN17" s="429"/>
      <c r="AO17" s="429"/>
      <c r="AP17" s="429"/>
      <c r="AQ17" s="429"/>
      <c r="AR17" s="429"/>
      <c r="AS17" s="429"/>
      <c r="AT17" s="430"/>
      <c r="AU17" s="431"/>
      <c r="AV17" s="432"/>
      <c r="AW17" s="432"/>
      <c r="AX17" s="432"/>
      <c r="AY17" s="433" t="s">
        <v>158</v>
      </c>
      <c r="AZ17" s="434"/>
      <c r="BA17" s="434"/>
      <c r="BB17" s="434"/>
      <c r="BC17" s="434"/>
      <c r="BD17" s="434"/>
      <c r="BE17" s="434"/>
      <c r="BF17" s="434"/>
      <c r="BG17" s="434"/>
      <c r="BH17" s="434"/>
      <c r="BI17" s="434"/>
      <c r="BJ17" s="434"/>
      <c r="BK17" s="434"/>
      <c r="BL17" s="434"/>
      <c r="BM17" s="435"/>
      <c r="BN17" s="399">
        <v>1246264</v>
      </c>
      <c r="BO17" s="400"/>
      <c r="BP17" s="400"/>
      <c r="BQ17" s="400"/>
      <c r="BR17" s="400"/>
      <c r="BS17" s="400"/>
      <c r="BT17" s="400"/>
      <c r="BU17" s="401"/>
      <c r="BV17" s="399">
        <v>1198758</v>
      </c>
      <c r="BW17" s="400"/>
      <c r="BX17" s="400"/>
      <c r="BY17" s="400"/>
      <c r="BZ17" s="400"/>
      <c r="CA17" s="400"/>
      <c r="CB17" s="400"/>
      <c r="CC17" s="401"/>
      <c r="CD17" s="181"/>
      <c r="CE17" s="513"/>
      <c r="CF17" s="513"/>
      <c r="CG17" s="513"/>
      <c r="CH17" s="513"/>
      <c r="CI17" s="513"/>
      <c r="CJ17" s="513"/>
      <c r="CK17" s="513"/>
      <c r="CL17" s="513"/>
      <c r="CM17" s="513"/>
      <c r="CN17" s="513"/>
      <c r="CO17" s="513"/>
      <c r="CP17" s="513"/>
      <c r="CQ17" s="513"/>
      <c r="CR17" s="513"/>
      <c r="CS17" s="514"/>
      <c r="CT17" s="396"/>
      <c r="CU17" s="397"/>
      <c r="CV17" s="397"/>
      <c r="CW17" s="397"/>
      <c r="CX17" s="397"/>
      <c r="CY17" s="397"/>
      <c r="CZ17" s="397"/>
      <c r="DA17" s="398"/>
      <c r="DB17" s="396"/>
      <c r="DC17" s="397"/>
      <c r="DD17" s="397"/>
      <c r="DE17" s="397"/>
      <c r="DF17" s="397"/>
      <c r="DG17" s="397"/>
      <c r="DH17" s="397"/>
      <c r="DI17" s="398"/>
    </row>
    <row r="18" spans="1:113" ht="18.75" customHeight="1" thickBot="1">
      <c r="A18" s="168"/>
      <c r="B18" s="521" t="s">
        <v>159</v>
      </c>
      <c r="C18" s="442"/>
      <c r="D18" s="442"/>
      <c r="E18" s="522"/>
      <c r="F18" s="522"/>
      <c r="G18" s="522"/>
      <c r="H18" s="522"/>
      <c r="I18" s="522"/>
      <c r="J18" s="522"/>
      <c r="K18" s="522"/>
      <c r="L18" s="523">
        <v>40.159999999999997</v>
      </c>
      <c r="M18" s="523"/>
      <c r="N18" s="523"/>
      <c r="O18" s="523"/>
      <c r="P18" s="523"/>
      <c r="Q18" s="523"/>
      <c r="R18" s="524"/>
      <c r="S18" s="524"/>
      <c r="T18" s="524"/>
      <c r="U18" s="524"/>
      <c r="V18" s="525"/>
      <c r="W18" s="417"/>
      <c r="X18" s="418"/>
      <c r="Y18" s="418"/>
      <c r="Z18" s="418"/>
      <c r="AA18" s="418"/>
      <c r="AB18" s="409"/>
      <c r="AC18" s="526">
        <v>62.600000000000001</v>
      </c>
      <c r="AD18" s="527"/>
      <c r="AE18" s="527"/>
      <c r="AF18" s="527"/>
      <c r="AG18" s="528"/>
      <c r="AH18" s="526">
        <v>62</v>
      </c>
      <c r="AI18" s="527"/>
      <c r="AJ18" s="527"/>
      <c r="AK18" s="527"/>
      <c r="AL18" s="529"/>
      <c r="AM18" s="428"/>
      <c r="AN18" s="429"/>
      <c r="AO18" s="429"/>
      <c r="AP18" s="429"/>
      <c r="AQ18" s="429"/>
      <c r="AR18" s="429"/>
      <c r="AS18" s="429"/>
      <c r="AT18" s="430"/>
      <c r="AU18" s="431"/>
      <c r="AV18" s="432"/>
      <c r="AW18" s="432"/>
      <c r="AX18" s="432"/>
      <c r="AY18" s="433" t="s">
        <v>160</v>
      </c>
      <c r="AZ18" s="434"/>
      <c r="BA18" s="434"/>
      <c r="BB18" s="434"/>
      <c r="BC18" s="434"/>
      <c r="BD18" s="434"/>
      <c r="BE18" s="434"/>
      <c r="BF18" s="434"/>
      <c r="BG18" s="434"/>
      <c r="BH18" s="434"/>
      <c r="BI18" s="434"/>
      <c r="BJ18" s="434"/>
      <c r="BK18" s="434"/>
      <c r="BL18" s="434"/>
      <c r="BM18" s="435"/>
      <c r="BN18" s="399">
        <v>3081986</v>
      </c>
      <c r="BO18" s="400"/>
      <c r="BP18" s="400"/>
      <c r="BQ18" s="400"/>
      <c r="BR18" s="400"/>
      <c r="BS18" s="400"/>
      <c r="BT18" s="400"/>
      <c r="BU18" s="401"/>
      <c r="BV18" s="399">
        <v>3018412</v>
      </c>
      <c r="BW18" s="400"/>
      <c r="BX18" s="400"/>
      <c r="BY18" s="400"/>
      <c r="BZ18" s="400"/>
      <c r="CA18" s="400"/>
      <c r="CB18" s="400"/>
      <c r="CC18" s="401"/>
      <c r="CD18" s="181"/>
      <c r="CE18" s="513"/>
      <c r="CF18" s="513"/>
      <c r="CG18" s="513"/>
      <c r="CH18" s="513"/>
      <c r="CI18" s="513"/>
      <c r="CJ18" s="513"/>
      <c r="CK18" s="513"/>
      <c r="CL18" s="513"/>
      <c r="CM18" s="513"/>
      <c r="CN18" s="513"/>
      <c r="CO18" s="513"/>
      <c r="CP18" s="513"/>
      <c r="CQ18" s="513"/>
      <c r="CR18" s="513"/>
      <c r="CS18" s="514"/>
      <c r="CT18" s="396"/>
      <c r="CU18" s="397"/>
      <c r="CV18" s="397"/>
      <c r="CW18" s="397"/>
      <c r="CX18" s="397"/>
      <c r="CY18" s="397"/>
      <c r="CZ18" s="397"/>
      <c r="DA18" s="398"/>
      <c r="DB18" s="396"/>
      <c r="DC18" s="397"/>
      <c r="DD18" s="397"/>
      <c r="DE18" s="397"/>
      <c r="DF18" s="397"/>
      <c r="DG18" s="397"/>
      <c r="DH18" s="397"/>
      <c r="DI18" s="398"/>
    </row>
    <row r="19" spans="1:113" ht="18.75" customHeight="1" thickBot="1">
      <c r="A19" s="168"/>
      <c r="B19" s="521" t="s">
        <v>161</v>
      </c>
      <c r="C19" s="442"/>
      <c r="D19" s="442"/>
      <c r="E19" s="522"/>
      <c r="F19" s="522"/>
      <c r="G19" s="522"/>
      <c r="H19" s="522"/>
      <c r="I19" s="522"/>
      <c r="J19" s="522"/>
      <c r="K19" s="522"/>
      <c r="L19" s="530">
        <v>234</v>
      </c>
      <c r="M19" s="530"/>
      <c r="N19" s="530"/>
      <c r="O19" s="530"/>
      <c r="P19" s="530"/>
      <c r="Q19" s="530"/>
      <c r="R19" s="531"/>
      <c r="S19" s="531"/>
      <c r="T19" s="531"/>
      <c r="U19" s="531"/>
      <c r="V19" s="532"/>
      <c r="W19" s="356"/>
      <c r="X19" s="357"/>
      <c r="Y19" s="357"/>
      <c r="Z19" s="357"/>
      <c r="AA19" s="357"/>
      <c r="AB19" s="357"/>
      <c r="AC19" s="508"/>
      <c r="AD19" s="508"/>
      <c r="AE19" s="508"/>
      <c r="AF19" s="508"/>
      <c r="AG19" s="508"/>
      <c r="AH19" s="508"/>
      <c r="AI19" s="508"/>
      <c r="AJ19" s="508"/>
      <c r="AK19" s="508"/>
      <c r="AL19" s="509"/>
      <c r="AM19" s="428"/>
      <c r="AN19" s="429"/>
      <c r="AO19" s="429"/>
      <c r="AP19" s="429"/>
      <c r="AQ19" s="429"/>
      <c r="AR19" s="429"/>
      <c r="AS19" s="429"/>
      <c r="AT19" s="430"/>
      <c r="AU19" s="431"/>
      <c r="AV19" s="432"/>
      <c r="AW19" s="432"/>
      <c r="AX19" s="432"/>
      <c r="AY19" s="433" t="s">
        <v>162</v>
      </c>
      <c r="AZ19" s="434"/>
      <c r="BA19" s="434"/>
      <c r="BB19" s="434"/>
      <c r="BC19" s="434"/>
      <c r="BD19" s="434"/>
      <c r="BE19" s="434"/>
      <c r="BF19" s="434"/>
      <c r="BG19" s="434"/>
      <c r="BH19" s="434"/>
      <c r="BI19" s="434"/>
      <c r="BJ19" s="434"/>
      <c r="BK19" s="434"/>
      <c r="BL19" s="434"/>
      <c r="BM19" s="435"/>
      <c r="BN19" s="399">
        <v>3943793</v>
      </c>
      <c r="BO19" s="400"/>
      <c r="BP19" s="400"/>
      <c r="BQ19" s="400"/>
      <c r="BR19" s="400"/>
      <c r="BS19" s="400"/>
      <c r="BT19" s="400"/>
      <c r="BU19" s="401"/>
      <c r="BV19" s="399">
        <v>4022332</v>
      </c>
      <c r="BW19" s="400"/>
      <c r="BX19" s="400"/>
      <c r="BY19" s="400"/>
      <c r="BZ19" s="400"/>
      <c r="CA19" s="400"/>
      <c r="CB19" s="400"/>
      <c r="CC19" s="401"/>
      <c r="CD19" s="181"/>
      <c r="CE19" s="513"/>
      <c r="CF19" s="513"/>
      <c r="CG19" s="513"/>
      <c r="CH19" s="513"/>
      <c r="CI19" s="513"/>
      <c r="CJ19" s="513"/>
      <c r="CK19" s="513"/>
      <c r="CL19" s="513"/>
      <c r="CM19" s="513"/>
      <c r="CN19" s="513"/>
      <c r="CO19" s="513"/>
      <c r="CP19" s="513"/>
      <c r="CQ19" s="513"/>
      <c r="CR19" s="513"/>
      <c r="CS19" s="514"/>
      <c r="CT19" s="396"/>
      <c r="CU19" s="397"/>
      <c r="CV19" s="397"/>
      <c r="CW19" s="397"/>
      <c r="CX19" s="397"/>
      <c r="CY19" s="397"/>
      <c r="CZ19" s="397"/>
      <c r="DA19" s="398"/>
      <c r="DB19" s="396"/>
      <c r="DC19" s="397"/>
      <c r="DD19" s="397"/>
      <c r="DE19" s="397"/>
      <c r="DF19" s="397"/>
      <c r="DG19" s="397"/>
      <c r="DH19" s="397"/>
      <c r="DI19" s="398"/>
    </row>
    <row r="20" spans="1:113" ht="18.75" customHeight="1" thickBot="1">
      <c r="A20" s="168"/>
      <c r="B20" s="521" t="s">
        <v>163</v>
      </c>
      <c r="C20" s="442"/>
      <c r="D20" s="442"/>
      <c r="E20" s="522"/>
      <c r="F20" s="522"/>
      <c r="G20" s="522"/>
      <c r="H20" s="522"/>
      <c r="I20" s="522"/>
      <c r="J20" s="522"/>
      <c r="K20" s="522"/>
      <c r="L20" s="530">
        <v>3543</v>
      </c>
      <c r="M20" s="530"/>
      <c r="N20" s="530"/>
      <c r="O20" s="530"/>
      <c r="P20" s="530"/>
      <c r="Q20" s="530"/>
      <c r="R20" s="531"/>
      <c r="S20" s="531"/>
      <c r="T20" s="531"/>
      <c r="U20" s="531"/>
      <c r="V20" s="532"/>
      <c r="W20" s="417"/>
      <c r="X20" s="418"/>
      <c r="Y20" s="418"/>
      <c r="Z20" s="418"/>
      <c r="AA20" s="418"/>
      <c r="AB20" s="418"/>
      <c r="AC20" s="533"/>
      <c r="AD20" s="533"/>
      <c r="AE20" s="533"/>
      <c r="AF20" s="533"/>
      <c r="AG20" s="533"/>
      <c r="AH20" s="533"/>
      <c r="AI20" s="533"/>
      <c r="AJ20" s="533"/>
      <c r="AK20" s="533"/>
      <c r="AL20" s="534"/>
      <c r="AM20" s="535"/>
      <c r="AN20" s="454"/>
      <c r="AO20" s="454"/>
      <c r="AP20" s="454"/>
      <c r="AQ20" s="454"/>
      <c r="AR20" s="454"/>
      <c r="AS20" s="454"/>
      <c r="AT20" s="455"/>
      <c r="AU20" s="536"/>
      <c r="AV20" s="537"/>
      <c r="AW20" s="537"/>
      <c r="AX20" s="538"/>
      <c r="AY20" s="433"/>
      <c r="AZ20" s="434"/>
      <c r="BA20" s="434"/>
      <c r="BB20" s="434"/>
      <c r="BC20" s="434"/>
      <c r="BD20" s="434"/>
      <c r="BE20" s="434"/>
      <c r="BF20" s="434"/>
      <c r="BG20" s="434"/>
      <c r="BH20" s="434"/>
      <c r="BI20" s="434"/>
      <c r="BJ20" s="434"/>
      <c r="BK20" s="434"/>
      <c r="BL20" s="434"/>
      <c r="BM20" s="435"/>
      <c r="BN20" s="399"/>
      <c r="BO20" s="400"/>
      <c r="BP20" s="400"/>
      <c r="BQ20" s="400"/>
      <c r="BR20" s="400"/>
      <c r="BS20" s="400"/>
      <c r="BT20" s="400"/>
      <c r="BU20" s="401"/>
      <c r="BV20" s="399"/>
      <c r="BW20" s="400"/>
      <c r="BX20" s="400"/>
      <c r="BY20" s="400"/>
      <c r="BZ20" s="400"/>
      <c r="CA20" s="400"/>
      <c r="CB20" s="400"/>
      <c r="CC20" s="401"/>
      <c r="CD20" s="181"/>
      <c r="CE20" s="513"/>
      <c r="CF20" s="513"/>
      <c r="CG20" s="513"/>
      <c r="CH20" s="513"/>
      <c r="CI20" s="513"/>
      <c r="CJ20" s="513"/>
      <c r="CK20" s="513"/>
      <c r="CL20" s="513"/>
      <c r="CM20" s="513"/>
      <c r="CN20" s="513"/>
      <c r="CO20" s="513"/>
      <c r="CP20" s="513"/>
      <c r="CQ20" s="513"/>
      <c r="CR20" s="513"/>
      <c r="CS20" s="514"/>
      <c r="CT20" s="396"/>
      <c r="CU20" s="397"/>
      <c r="CV20" s="397"/>
      <c r="CW20" s="397"/>
      <c r="CX20" s="397"/>
      <c r="CY20" s="397"/>
      <c r="CZ20" s="397"/>
      <c r="DA20" s="398"/>
      <c r="DB20" s="396"/>
      <c r="DC20" s="397"/>
      <c r="DD20" s="397"/>
      <c r="DE20" s="397"/>
      <c r="DF20" s="397"/>
      <c r="DG20" s="397"/>
      <c r="DH20" s="397"/>
      <c r="DI20" s="398"/>
    </row>
    <row r="21" spans="1:113" ht="18.75" customHeight="1" thickBot="1">
      <c r="A21" s="168"/>
      <c r="B21" s="539" t="s">
        <v>164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515"/>
      <c r="AZ21" s="516"/>
      <c r="BA21" s="516"/>
      <c r="BB21" s="516"/>
      <c r="BC21" s="516"/>
      <c r="BD21" s="516"/>
      <c r="BE21" s="516"/>
      <c r="BF21" s="516"/>
      <c r="BG21" s="516"/>
      <c r="BH21" s="516"/>
      <c r="BI21" s="516"/>
      <c r="BJ21" s="516"/>
      <c r="BK21" s="516"/>
      <c r="BL21" s="516"/>
      <c r="BM21" s="517"/>
      <c r="BN21" s="518"/>
      <c r="BO21" s="519"/>
      <c r="BP21" s="519"/>
      <c r="BQ21" s="519"/>
      <c r="BR21" s="519"/>
      <c r="BS21" s="519"/>
      <c r="BT21" s="519"/>
      <c r="BU21" s="520"/>
      <c r="BV21" s="518"/>
      <c r="BW21" s="519"/>
      <c r="BX21" s="519"/>
      <c r="BY21" s="519"/>
      <c r="BZ21" s="519"/>
      <c r="CA21" s="519"/>
      <c r="CB21" s="519"/>
      <c r="CC21" s="520"/>
      <c r="CD21" s="181"/>
      <c r="CE21" s="513"/>
      <c r="CF21" s="513"/>
      <c r="CG21" s="513"/>
      <c r="CH21" s="513"/>
      <c r="CI21" s="513"/>
      <c r="CJ21" s="513"/>
      <c r="CK21" s="513"/>
      <c r="CL21" s="513"/>
      <c r="CM21" s="513"/>
      <c r="CN21" s="513"/>
      <c r="CO21" s="513"/>
      <c r="CP21" s="513"/>
      <c r="CQ21" s="513"/>
      <c r="CR21" s="513"/>
      <c r="CS21" s="514"/>
      <c r="CT21" s="396"/>
      <c r="CU21" s="397"/>
      <c r="CV21" s="397"/>
      <c r="CW21" s="397"/>
      <c r="CX21" s="397"/>
      <c r="CY21" s="397"/>
      <c r="CZ21" s="397"/>
      <c r="DA21" s="398"/>
      <c r="DB21" s="396"/>
      <c r="DC21" s="397"/>
      <c r="DD21" s="397"/>
      <c r="DE21" s="397"/>
      <c r="DF21" s="397"/>
      <c r="DG21" s="397"/>
      <c r="DH21" s="397"/>
      <c r="DI21" s="398"/>
    </row>
    <row r="22" spans="1:113" ht="18.75" customHeight="1">
      <c r="A22" s="168"/>
      <c r="B22" s="569" t="s">
        <v>165</v>
      </c>
      <c r="C22" s="543"/>
      <c r="D22" s="544"/>
      <c r="E22" s="411" t="s">
        <v>1</v>
      </c>
      <c r="F22" s="416"/>
      <c r="G22" s="416"/>
      <c r="H22" s="416"/>
      <c r="I22" s="416"/>
      <c r="J22" s="416"/>
      <c r="K22" s="406"/>
      <c r="L22" s="411" t="s">
        <v>166</v>
      </c>
      <c r="M22" s="416"/>
      <c r="N22" s="416"/>
      <c r="O22" s="416"/>
      <c r="P22" s="406"/>
      <c r="Q22" s="574" t="s">
        <v>167</v>
      </c>
      <c r="R22" s="575"/>
      <c r="S22" s="575"/>
      <c r="T22" s="575"/>
      <c r="U22" s="575"/>
      <c r="V22" s="576"/>
      <c r="W22" s="542" t="s">
        <v>168</v>
      </c>
      <c r="X22" s="543"/>
      <c r="Y22" s="544"/>
      <c r="Z22" s="411" t="s">
        <v>1</v>
      </c>
      <c r="AA22" s="416"/>
      <c r="AB22" s="416"/>
      <c r="AC22" s="416"/>
      <c r="AD22" s="416"/>
      <c r="AE22" s="416"/>
      <c r="AF22" s="416"/>
      <c r="AG22" s="406"/>
      <c r="AH22" s="580" t="s">
        <v>169</v>
      </c>
      <c r="AI22" s="416"/>
      <c r="AJ22" s="416"/>
      <c r="AK22" s="416"/>
      <c r="AL22" s="406"/>
      <c r="AM22" s="580" t="s">
        <v>170</v>
      </c>
      <c r="AN22" s="581"/>
      <c r="AO22" s="581"/>
      <c r="AP22" s="581"/>
      <c r="AQ22" s="581"/>
      <c r="AR22" s="582"/>
      <c r="AS22" s="574" t="s">
        <v>167</v>
      </c>
      <c r="AT22" s="575"/>
      <c r="AU22" s="575"/>
      <c r="AV22" s="575"/>
      <c r="AW22" s="575"/>
      <c r="AX22" s="586"/>
      <c r="AY22" s="359" t="s">
        <v>171</v>
      </c>
      <c r="AZ22" s="360"/>
      <c r="BA22" s="360"/>
      <c r="BB22" s="360"/>
      <c r="BC22" s="360"/>
      <c r="BD22" s="360"/>
      <c r="BE22" s="360"/>
      <c r="BF22" s="360"/>
      <c r="BG22" s="360"/>
      <c r="BH22" s="360"/>
      <c r="BI22" s="360"/>
      <c r="BJ22" s="360"/>
      <c r="BK22" s="360"/>
      <c r="BL22" s="360"/>
      <c r="BM22" s="361"/>
      <c r="BN22" s="362">
        <v>4412288</v>
      </c>
      <c r="BO22" s="363"/>
      <c r="BP22" s="363"/>
      <c r="BQ22" s="363"/>
      <c r="BR22" s="363"/>
      <c r="BS22" s="363"/>
      <c r="BT22" s="363"/>
      <c r="BU22" s="364"/>
      <c r="BV22" s="362">
        <v>4979449</v>
      </c>
      <c r="BW22" s="363"/>
      <c r="BX22" s="363"/>
      <c r="BY22" s="363"/>
      <c r="BZ22" s="363"/>
      <c r="CA22" s="363"/>
      <c r="CB22" s="363"/>
      <c r="CC22" s="364"/>
      <c r="CD22" s="181"/>
      <c r="CE22" s="513"/>
      <c r="CF22" s="513"/>
      <c r="CG22" s="513"/>
      <c r="CH22" s="513"/>
      <c r="CI22" s="513"/>
      <c r="CJ22" s="513"/>
      <c r="CK22" s="513"/>
      <c r="CL22" s="513"/>
      <c r="CM22" s="513"/>
      <c r="CN22" s="513"/>
      <c r="CO22" s="513"/>
      <c r="CP22" s="513"/>
      <c r="CQ22" s="513"/>
      <c r="CR22" s="513"/>
      <c r="CS22" s="514"/>
      <c r="CT22" s="396"/>
      <c r="CU22" s="397"/>
      <c r="CV22" s="397"/>
      <c r="CW22" s="397"/>
      <c r="CX22" s="397"/>
      <c r="CY22" s="397"/>
      <c r="CZ22" s="397"/>
      <c r="DA22" s="398"/>
      <c r="DB22" s="396"/>
      <c r="DC22" s="397"/>
      <c r="DD22" s="397"/>
      <c r="DE22" s="397"/>
      <c r="DF22" s="397"/>
      <c r="DG22" s="397"/>
      <c r="DH22" s="397"/>
      <c r="DI22" s="398"/>
    </row>
    <row r="23" spans="1:113" ht="18.75" customHeight="1">
      <c r="A23" s="168"/>
      <c r="B23" s="570"/>
      <c r="C23" s="546"/>
      <c r="D23" s="547"/>
      <c r="E23" s="385"/>
      <c r="F23" s="390"/>
      <c r="G23" s="390"/>
      <c r="H23" s="390"/>
      <c r="I23" s="390"/>
      <c r="J23" s="390"/>
      <c r="K23" s="379"/>
      <c r="L23" s="385"/>
      <c r="M23" s="390"/>
      <c r="N23" s="390"/>
      <c r="O23" s="390"/>
      <c r="P23" s="379"/>
      <c r="Q23" s="577"/>
      <c r="R23" s="578"/>
      <c r="S23" s="578"/>
      <c r="T23" s="578"/>
      <c r="U23" s="578"/>
      <c r="V23" s="579"/>
      <c r="W23" s="545"/>
      <c r="X23" s="546"/>
      <c r="Y23" s="547"/>
      <c r="Z23" s="385"/>
      <c r="AA23" s="390"/>
      <c r="AB23" s="390"/>
      <c r="AC23" s="390"/>
      <c r="AD23" s="390"/>
      <c r="AE23" s="390"/>
      <c r="AF23" s="390"/>
      <c r="AG23" s="379"/>
      <c r="AH23" s="385"/>
      <c r="AI23" s="390"/>
      <c r="AJ23" s="390"/>
      <c r="AK23" s="390"/>
      <c r="AL23" s="379"/>
      <c r="AM23" s="583"/>
      <c r="AN23" s="584"/>
      <c r="AO23" s="584"/>
      <c r="AP23" s="584"/>
      <c r="AQ23" s="584"/>
      <c r="AR23" s="585"/>
      <c r="AS23" s="577"/>
      <c r="AT23" s="578"/>
      <c r="AU23" s="578"/>
      <c r="AV23" s="578"/>
      <c r="AW23" s="578"/>
      <c r="AX23" s="587"/>
      <c r="AY23" s="433" t="s">
        <v>172</v>
      </c>
      <c r="AZ23" s="434"/>
      <c r="BA23" s="434"/>
      <c r="BB23" s="434"/>
      <c r="BC23" s="434"/>
      <c r="BD23" s="434"/>
      <c r="BE23" s="434"/>
      <c r="BF23" s="434"/>
      <c r="BG23" s="434"/>
      <c r="BH23" s="434"/>
      <c r="BI23" s="434"/>
      <c r="BJ23" s="434"/>
      <c r="BK23" s="434"/>
      <c r="BL23" s="434"/>
      <c r="BM23" s="435"/>
      <c r="BN23" s="399">
        <v>1121648</v>
      </c>
      <c r="BO23" s="400"/>
      <c r="BP23" s="400"/>
      <c r="BQ23" s="400"/>
      <c r="BR23" s="400"/>
      <c r="BS23" s="400"/>
      <c r="BT23" s="400"/>
      <c r="BU23" s="401"/>
      <c r="BV23" s="399">
        <v>1253588</v>
      </c>
      <c r="BW23" s="400"/>
      <c r="BX23" s="400"/>
      <c r="BY23" s="400"/>
      <c r="BZ23" s="400"/>
      <c r="CA23" s="400"/>
      <c r="CB23" s="400"/>
      <c r="CC23" s="401"/>
      <c r="CD23" s="181"/>
      <c r="CE23" s="513"/>
      <c r="CF23" s="513"/>
      <c r="CG23" s="513"/>
      <c r="CH23" s="513"/>
      <c r="CI23" s="513"/>
      <c r="CJ23" s="513"/>
      <c r="CK23" s="513"/>
      <c r="CL23" s="513"/>
      <c r="CM23" s="513"/>
      <c r="CN23" s="513"/>
      <c r="CO23" s="513"/>
      <c r="CP23" s="513"/>
      <c r="CQ23" s="513"/>
      <c r="CR23" s="513"/>
      <c r="CS23" s="514"/>
      <c r="CT23" s="396"/>
      <c r="CU23" s="397"/>
      <c r="CV23" s="397"/>
      <c r="CW23" s="397"/>
      <c r="CX23" s="397"/>
      <c r="CY23" s="397"/>
      <c r="CZ23" s="397"/>
      <c r="DA23" s="398"/>
      <c r="DB23" s="396"/>
      <c r="DC23" s="397"/>
      <c r="DD23" s="397"/>
      <c r="DE23" s="397"/>
      <c r="DF23" s="397"/>
      <c r="DG23" s="397"/>
      <c r="DH23" s="397"/>
      <c r="DI23" s="398"/>
    </row>
    <row r="24" spans="1:113" ht="18.75" customHeight="1" thickBot="1">
      <c r="A24" s="168"/>
      <c r="B24" s="570"/>
      <c r="C24" s="546"/>
      <c r="D24" s="547"/>
      <c r="E24" s="449" t="s">
        <v>173</v>
      </c>
      <c r="F24" s="429"/>
      <c r="G24" s="429"/>
      <c r="H24" s="429"/>
      <c r="I24" s="429"/>
      <c r="J24" s="429"/>
      <c r="K24" s="430"/>
      <c r="L24" s="450">
        <v>1</v>
      </c>
      <c r="M24" s="451"/>
      <c r="N24" s="451"/>
      <c r="O24" s="451"/>
      <c r="P24" s="493"/>
      <c r="Q24" s="450">
        <v>6875</v>
      </c>
      <c r="R24" s="451"/>
      <c r="S24" s="451"/>
      <c r="T24" s="451"/>
      <c r="U24" s="451"/>
      <c r="V24" s="493"/>
      <c r="W24" s="545"/>
      <c r="X24" s="546"/>
      <c r="Y24" s="547"/>
      <c r="Z24" s="449" t="s">
        <v>174</v>
      </c>
      <c r="AA24" s="429"/>
      <c r="AB24" s="429"/>
      <c r="AC24" s="429"/>
      <c r="AD24" s="429"/>
      <c r="AE24" s="429"/>
      <c r="AF24" s="429"/>
      <c r="AG24" s="430"/>
      <c r="AH24" s="450">
        <v>86</v>
      </c>
      <c r="AI24" s="451"/>
      <c r="AJ24" s="451"/>
      <c r="AK24" s="451"/>
      <c r="AL24" s="493"/>
      <c r="AM24" s="450">
        <v>251636</v>
      </c>
      <c r="AN24" s="451"/>
      <c r="AO24" s="451"/>
      <c r="AP24" s="451"/>
      <c r="AQ24" s="451"/>
      <c r="AR24" s="493"/>
      <c r="AS24" s="450">
        <v>2926</v>
      </c>
      <c r="AT24" s="451"/>
      <c r="AU24" s="451"/>
      <c r="AV24" s="451"/>
      <c r="AW24" s="451"/>
      <c r="AX24" s="452"/>
      <c r="AY24" s="515" t="s">
        <v>175</v>
      </c>
      <c r="AZ24" s="516"/>
      <c r="BA24" s="516"/>
      <c r="BB24" s="516"/>
      <c r="BC24" s="516"/>
      <c r="BD24" s="516"/>
      <c r="BE24" s="516"/>
      <c r="BF24" s="516"/>
      <c r="BG24" s="516"/>
      <c r="BH24" s="516"/>
      <c r="BI24" s="516"/>
      <c r="BJ24" s="516"/>
      <c r="BK24" s="516"/>
      <c r="BL24" s="516"/>
      <c r="BM24" s="517"/>
      <c r="BN24" s="399">
        <v>2633399</v>
      </c>
      <c r="BO24" s="400"/>
      <c r="BP24" s="400"/>
      <c r="BQ24" s="400"/>
      <c r="BR24" s="400"/>
      <c r="BS24" s="400"/>
      <c r="BT24" s="400"/>
      <c r="BU24" s="401"/>
      <c r="BV24" s="399">
        <v>3034977</v>
      </c>
      <c r="BW24" s="400"/>
      <c r="BX24" s="400"/>
      <c r="BY24" s="400"/>
      <c r="BZ24" s="400"/>
      <c r="CA24" s="400"/>
      <c r="CB24" s="400"/>
      <c r="CC24" s="401"/>
      <c r="CD24" s="181"/>
      <c r="CE24" s="513"/>
      <c r="CF24" s="513"/>
      <c r="CG24" s="513"/>
      <c r="CH24" s="513"/>
      <c r="CI24" s="513"/>
      <c r="CJ24" s="513"/>
      <c r="CK24" s="513"/>
      <c r="CL24" s="513"/>
      <c r="CM24" s="513"/>
      <c r="CN24" s="513"/>
      <c r="CO24" s="513"/>
      <c r="CP24" s="513"/>
      <c r="CQ24" s="513"/>
      <c r="CR24" s="513"/>
      <c r="CS24" s="514"/>
      <c r="CT24" s="396"/>
      <c r="CU24" s="397"/>
      <c r="CV24" s="397"/>
      <c r="CW24" s="397"/>
      <c r="CX24" s="397"/>
      <c r="CY24" s="397"/>
      <c r="CZ24" s="397"/>
      <c r="DA24" s="398"/>
      <c r="DB24" s="396"/>
      <c r="DC24" s="397"/>
      <c r="DD24" s="397"/>
      <c r="DE24" s="397"/>
      <c r="DF24" s="397"/>
      <c r="DG24" s="397"/>
      <c r="DH24" s="397"/>
      <c r="DI24" s="398"/>
    </row>
    <row r="25" spans="1:113" ht="18.75" customHeight="1">
      <c r="A25" s="168"/>
      <c r="B25" s="570"/>
      <c r="C25" s="546"/>
      <c r="D25" s="547"/>
      <c r="E25" s="449" t="s">
        <v>176</v>
      </c>
      <c r="F25" s="429"/>
      <c r="G25" s="429"/>
      <c r="H25" s="429"/>
      <c r="I25" s="429"/>
      <c r="J25" s="429"/>
      <c r="K25" s="430"/>
      <c r="L25" s="450">
        <v>1</v>
      </c>
      <c r="M25" s="451"/>
      <c r="N25" s="451"/>
      <c r="O25" s="451"/>
      <c r="P25" s="493"/>
      <c r="Q25" s="450">
        <v>5783</v>
      </c>
      <c r="R25" s="451"/>
      <c r="S25" s="451"/>
      <c r="T25" s="451"/>
      <c r="U25" s="451"/>
      <c r="V25" s="493"/>
      <c r="W25" s="545"/>
      <c r="X25" s="546"/>
      <c r="Y25" s="547"/>
      <c r="Z25" s="449" t="s">
        <v>177</v>
      </c>
      <c r="AA25" s="429"/>
      <c r="AB25" s="429"/>
      <c r="AC25" s="429"/>
      <c r="AD25" s="429"/>
      <c r="AE25" s="429"/>
      <c r="AF25" s="429"/>
      <c r="AG25" s="430"/>
      <c r="AH25" s="450" t="s">
        <v>140</v>
      </c>
      <c r="AI25" s="451"/>
      <c r="AJ25" s="451"/>
      <c r="AK25" s="451"/>
      <c r="AL25" s="493"/>
      <c r="AM25" s="450" t="s">
        <v>139</v>
      </c>
      <c r="AN25" s="451"/>
      <c r="AO25" s="451"/>
      <c r="AP25" s="451"/>
      <c r="AQ25" s="451"/>
      <c r="AR25" s="493"/>
      <c r="AS25" s="450" t="s">
        <v>139</v>
      </c>
      <c r="AT25" s="451"/>
      <c r="AU25" s="451"/>
      <c r="AV25" s="451"/>
      <c r="AW25" s="451"/>
      <c r="AX25" s="452"/>
      <c r="AY25" s="359" t="s">
        <v>178</v>
      </c>
      <c r="AZ25" s="360"/>
      <c r="BA25" s="360"/>
      <c r="BB25" s="360"/>
      <c r="BC25" s="360"/>
      <c r="BD25" s="360"/>
      <c r="BE25" s="360"/>
      <c r="BF25" s="360"/>
      <c r="BG25" s="360"/>
      <c r="BH25" s="360"/>
      <c r="BI25" s="360"/>
      <c r="BJ25" s="360"/>
      <c r="BK25" s="360"/>
      <c r="BL25" s="360"/>
      <c r="BM25" s="361"/>
      <c r="BN25" s="362">
        <v>82340</v>
      </c>
      <c r="BO25" s="363"/>
      <c r="BP25" s="363"/>
      <c r="BQ25" s="363"/>
      <c r="BR25" s="363"/>
      <c r="BS25" s="363"/>
      <c r="BT25" s="363"/>
      <c r="BU25" s="364"/>
      <c r="BV25" s="362">
        <v>120133</v>
      </c>
      <c r="BW25" s="363"/>
      <c r="BX25" s="363"/>
      <c r="BY25" s="363"/>
      <c r="BZ25" s="363"/>
      <c r="CA25" s="363"/>
      <c r="CB25" s="363"/>
      <c r="CC25" s="364"/>
      <c r="CD25" s="181"/>
      <c r="CE25" s="513"/>
      <c r="CF25" s="513"/>
      <c r="CG25" s="513"/>
      <c r="CH25" s="513"/>
      <c r="CI25" s="513"/>
      <c r="CJ25" s="513"/>
      <c r="CK25" s="513"/>
      <c r="CL25" s="513"/>
      <c r="CM25" s="513"/>
      <c r="CN25" s="513"/>
      <c r="CO25" s="513"/>
      <c r="CP25" s="513"/>
      <c r="CQ25" s="513"/>
      <c r="CR25" s="513"/>
      <c r="CS25" s="514"/>
      <c r="CT25" s="396"/>
      <c r="CU25" s="397"/>
      <c r="CV25" s="397"/>
      <c r="CW25" s="397"/>
      <c r="CX25" s="397"/>
      <c r="CY25" s="397"/>
      <c r="CZ25" s="397"/>
      <c r="DA25" s="398"/>
      <c r="DB25" s="396"/>
      <c r="DC25" s="397"/>
      <c r="DD25" s="397"/>
      <c r="DE25" s="397"/>
      <c r="DF25" s="397"/>
      <c r="DG25" s="397"/>
      <c r="DH25" s="397"/>
      <c r="DI25" s="398"/>
    </row>
    <row r="26" spans="1:113" ht="18.75" customHeight="1">
      <c r="A26" s="168"/>
      <c r="B26" s="570"/>
      <c r="C26" s="546"/>
      <c r="D26" s="547"/>
      <c r="E26" s="449" t="s">
        <v>179</v>
      </c>
      <c r="F26" s="429"/>
      <c r="G26" s="429"/>
      <c r="H26" s="429"/>
      <c r="I26" s="429"/>
      <c r="J26" s="429"/>
      <c r="K26" s="430"/>
      <c r="L26" s="450">
        <v>1</v>
      </c>
      <c r="M26" s="451"/>
      <c r="N26" s="451"/>
      <c r="O26" s="451"/>
      <c r="P26" s="493"/>
      <c r="Q26" s="450">
        <v>5264</v>
      </c>
      <c r="R26" s="451"/>
      <c r="S26" s="451"/>
      <c r="T26" s="451"/>
      <c r="U26" s="451"/>
      <c r="V26" s="493"/>
      <c r="W26" s="545"/>
      <c r="X26" s="546"/>
      <c r="Y26" s="547"/>
      <c r="Z26" s="449" t="s">
        <v>180</v>
      </c>
      <c r="AA26" s="551"/>
      <c r="AB26" s="551"/>
      <c r="AC26" s="551"/>
      <c r="AD26" s="551"/>
      <c r="AE26" s="551"/>
      <c r="AF26" s="551"/>
      <c r="AG26" s="552"/>
      <c r="AH26" s="450" t="s">
        <v>140</v>
      </c>
      <c r="AI26" s="451"/>
      <c r="AJ26" s="451"/>
      <c r="AK26" s="451"/>
      <c r="AL26" s="493"/>
      <c r="AM26" s="450" t="s">
        <v>140</v>
      </c>
      <c r="AN26" s="451"/>
      <c r="AO26" s="451"/>
      <c r="AP26" s="451"/>
      <c r="AQ26" s="451"/>
      <c r="AR26" s="493"/>
      <c r="AS26" s="450" t="s">
        <v>140</v>
      </c>
      <c r="AT26" s="451"/>
      <c r="AU26" s="451"/>
      <c r="AV26" s="451"/>
      <c r="AW26" s="451"/>
      <c r="AX26" s="452"/>
      <c r="AY26" s="402" t="s">
        <v>181</v>
      </c>
      <c r="AZ26" s="403"/>
      <c r="BA26" s="403"/>
      <c r="BB26" s="403"/>
      <c r="BC26" s="403"/>
      <c r="BD26" s="403"/>
      <c r="BE26" s="403"/>
      <c r="BF26" s="403"/>
      <c r="BG26" s="403"/>
      <c r="BH26" s="403"/>
      <c r="BI26" s="403"/>
      <c r="BJ26" s="403"/>
      <c r="BK26" s="403"/>
      <c r="BL26" s="403"/>
      <c r="BM26" s="404"/>
      <c r="BN26" s="399" t="s">
        <v>140</v>
      </c>
      <c r="BO26" s="400"/>
      <c r="BP26" s="400"/>
      <c r="BQ26" s="400"/>
      <c r="BR26" s="400"/>
      <c r="BS26" s="400"/>
      <c r="BT26" s="400"/>
      <c r="BU26" s="401"/>
      <c r="BV26" s="399" t="s">
        <v>139</v>
      </c>
      <c r="BW26" s="400"/>
      <c r="BX26" s="400"/>
      <c r="BY26" s="400"/>
      <c r="BZ26" s="400"/>
      <c r="CA26" s="400"/>
      <c r="CB26" s="400"/>
      <c r="CC26" s="401"/>
      <c r="CD26" s="181"/>
      <c r="CE26" s="513"/>
      <c r="CF26" s="513"/>
      <c r="CG26" s="513"/>
      <c r="CH26" s="513"/>
      <c r="CI26" s="513"/>
      <c r="CJ26" s="513"/>
      <c r="CK26" s="513"/>
      <c r="CL26" s="513"/>
      <c r="CM26" s="513"/>
      <c r="CN26" s="513"/>
      <c r="CO26" s="513"/>
      <c r="CP26" s="513"/>
      <c r="CQ26" s="513"/>
      <c r="CR26" s="513"/>
      <c r="CS26" s="514"/>
      <c r="CT26" s="396"/>
      <c r="CU26" s="397"/>
      <c r="CV26" s="397"/>
      <c r="CW26" s="397"/>
      <c r="CX26" s="397"/>
      <c r="CY26" s="397"/>
      <c r="CZ26" s="397"/>
      <c r="DA26" s="398"/>
      <c r="DB26" s="396"/>
      <c r="DC26" s="397"/>
      <c r="DD26" s="397"/>
      <c r="DE26" s="397"/>
      <c r="DF26" s="397"/>
      <c r="DG26" s="397"/>
      <c r="DH26" s="397"/>
      <c r="DI26" s="398"/>
    </row>
    <row r="27" spans="1:113" ht="18.75" customHeight="1" thickBot="1">
      <c r="A27" s="168"/>
      <c r="B27" s="570"/>
      <c r="C27" s="546"/>
      <c r="D27" s="547"/>
      <c r="E27" s="449" t="s">
        <v>182</v>
      </c>
      <c r="F27" s="429"/>
      <c r="G27" s="429"/>
      <c r="H27" s="429"/>
      <c r="I27" s="429"/>
      <c r="J27" s="429"/>
      <c r="K27" s="430"/>
      <c r="L27" s="450">
        <v>1</v>
      </c>
      <c r="M27" s="451"/>
      <c r="N27" s="451"/>
      <c r="O27" s="451"/>
      <c r="P27" s="493"/>
      <c r="Q27" s="450">
        <v>2841</v>
      </c>
      <c r="R27" s="451"/>
      <c r="S27" s="451"/>
      <c r="T27" s="451"/>
      <c r="U27" s="451"/>
      <c r="V27" s="493"/>
      <c r="W27" s="545"/>
      <c r="X27" s="546"/>
      <c r="Y27" s="547"/>
      <c r="Z27" s="449" t="s">
        <v>183</v>
      </c>
      <c r="AA27" s="429"/>
      <c r="AB27" s="429"/>
      <c r="AC27" s="429"/>
      <c r="AD27" s="429"/>
      <c r="AE27" s="429"/>
      <c r="AF27" s="429"/>
      <c r="AG27" s="430"/>
      <c r="AH27" s="450" t="s">
        <v>140</v>
      </c>
      <c r="AI27" s="451"/>
      <c r="AJ27" s="451"/>
      <c r="AK27" s="451"/>
      <c r="AL27" s="493"/>
      <c r="AM27" s="450" t="s">
        <v>140</v>
      </c>
      <c r="AN27" s="451"/>
      <c r="AO27" s="451"/>
      <c r="AP27" s="451"/>
      <c r="AQ27" s="451"/>
      <c r="AR27" s="493"/>
      <c r="AS27" s="450" t="s">
        <v>139</v>
      </c>
      <c r="AT27" s="451"/>
      <c r="AU27" s="451"/>
      <c r="AV27" s="451"/>
      <c r="AW27" s="451"/>
      <c r="AX27" s="452"/>
      <c r="AY27" s="494" t="s">
        <v>184</v>
      </c>
      <c r="AZ27" s="495"/>
      <c r="BA27" s="495"/>
      <c r="BB27" s="495"/>
      <c r="BC27" s="495"/>
      <c r="BD27" s="495"/>
      <c r="BE27" s="495"/>
      <c r="BF27" s="495"/>
      <c r="BG27" s="495"/>
      <c r="BH27" s="495"/>
      <c r="BI27" s="495"/>
      <c r="BJ27" s="495"/>
      <c r="BK27" s="495"/>
      <c r="BL27" s="495"/>
      <c r="BM27" s="496"/>
      <c r="BN27" s="518" t="s">
        <v>139</v>
      </c>
      <c r="BO27" s="519"/>
      <c r="BP27" s="519"/>
      <c r="BQ27" s="519"/>
      <c r="BR27" s="519"/>
      <c r="BS27" s="519"/>
      <c r="BT27" s="519"/>
      <c r="BU27" s="520"/>
      <c r="BV27" s="518" t="s">
        <v>140</v>
      </c>
      <c r="BW27" s="519"/>
      <c r="BX27" s="519"/>
      <c r="BY27" s="519"/>
      <c r="BZ27" s="519"/>
      <c r="CA27" s="519"/>
      <c r="CB27" s="519"/>
      <c r="CC27" s="520"/>
      <c r="CD27" s="183"/>
      <c r="CE27" s="513"/>
      <c r="CF27" s="513"/>
      <c r="CG27" s="513"/>
      <c r="CH27" s="513"/>
      <c r="CI27" s="513"/>
      <c r="CJ27" s="513"/>
      <c r="CK27" s="513"/>
      <c r="CL27" s="513"/>
      <c r="CM27" s="513"/>
      <c r="CN27" s="513"/>
      <c r="CO27" s="513"/>
      <c r="CP27" s="513"/>
      <c r="CQ27" s="513"/>
      <c r="CR27" s="513"/>
      <c r="CS27" s="514"/>
      <c r="CT27" s="396"/>
      <c r="CU27" s="397"/>
      <c r="CV27" s="397"/>
      <c r="CW27" s="397"/>
      <c r="CX27" s="397"/>
      <c r="CY27" s="397"/>
      <c r="CZ27" s="397"/>
      <c r="DA27" s="398"/>
      <c r="DB27" s="396"/>
      <c r="DC27" s="397"/>
      <c r="DD27" s="397"/>
      <c r="DE27" s="397"/>
      <c r="DF27" s="397"/>
      <c r="DG27" s="397"/>
      <c r="DH27" s="397"/>
      <c r="DI27" s="398"/>
    </row>
    <row r="28" spans="1:113" ht="18.75" customHeight="1">
      <c r="A28" s="168"/>
      <c r="B28" s="570"/>
      <c r="C28" s="546"/>
      <c r="D28" s="547"/>
      <c r="E28" s="449" t="s">
        <v>185</v>
      </c>
      <c r="F28" s="429"/>
      <c r="G28" s="429"/>
      <c r="H28" s="429"/>
      <c r="I28" s="429"/>
      <c r="J28" s="429"/>
      <c r="K28" s="430"/>
      <c r="L28" s="450">
        <v>1</v>
      </c>
      <c r="M28" s="451"/>
      <c r="N28" s="451"/>
      <c r="O28" s="451"/>
      <c r="P28" s="493"/>
      <c r="Q28" s="450">
        <v>2094</v>
      </c>
      <c r="R28" s="451"/>
      <c r="S28" s="451"/>
      <c r="T28" s="451"/>
      <c r="U28" s="451"/>
      <c r="V28" s="493"/>
      <c r="W28" s="545"/>
      <c r="X28" s="546"/>
      <c r="Y28" s="547"/>
      <c r="Z28" s="449" t="s">
        <v>186</v>
      </c>
      <c r="AA28" s="429"/>
      <c r="AB28" s="429"/>
      <c r="AC28" s="429"/>
      <c r="AD28" s="429"/>
      <c r="AE28" s="429"/>
      <c r="AF28" s="429"/>
      <c r="AG28" s="430"/>
      <c r="AH28" s="450" t="s">
        <v>140</v>
      </c>
      <c r="AI28" s="451"/>
      <c r="AJ28" s="451"/>
      <c r="AK28" s="451"/>
      <c r="AL28" s="493"/>
      <c r="AM28" s="450" t="s">
        <v>139</v>
      </c>
      <c r="AN28" s="451"/>
      <c r="AO28" s="451"/>
      <c r="AP28" s="451"/>
      <c r="AQ28" s="451"/>
      <c r="AR28" s="493"/>
      <c r="AS28" s="450" t="s">
        <v>140</v>
      </c>
      <c r="AT28" s="451"/>
      <c r="AU28" s="451"/>
      <c r="AV28" s="451"/>
      <c r="AW28" s="451"/>
      <c r="AX28" s="452"/>
      <c r="AY28" s="553" t="s">
        <v>187</v>
      </c>
      <c r="AZ28" s="554"/>
      <c r="BA28" s="554"/>
      <c r="BB28" s="555"/>
      <c r="BC28" s="359" t="s">
        <v>50</v>
      </c>
      <c r="BD28" s="360"/>
      <c r="BE28" s="360"/>
      <c r="BF28" s="360"/>
      <c r="BG28" s="360"/>
      <c r="BH28" s="360"/>
      <c r="BI28" s="360"/>
      <c r="BJ28" s="360"/>
      <c r="BK28" s="360"/>
      <c r="BL28" s="360"/>
      <c r="BM28" s="361"/>
      <c r="BN28" s="362">
        <v>527032</v>
      </c>
      <c r="BO28" s="363"/>
      <c r="BP28" s="363"/>
      <c r="BQ28" s="363"/>
      <c r="BR28" s="363"/>
      <c r="BS28" s="363"/>
      <c r="BT28" s="363"/>
      <c r="BU28" s="364"/>
      <c r="BV28" s="362">
        <v>500958</v>
      </c>
      <c r="BW28" s="363"/>
      <c r="BX28" s="363"/>
      <c r="BY28" s="363"/>
      <c r="BZ28" s="363"/>
      <c r="CA28" s="363"/>
      <c r="CB28" s="363"/>
      <c r="CC28" s="364"/>
      <c r="CD28" s="181"/>
      <c r="CE28" s="513"/>
      <c r="CF28" s="513"/>
      <c r="CG28" s="513"/>
      <c r="CH28" s="513"/>
      <c r="CI28" s="513"/>
      <c r="CJ28" s="513"/>
      <c r="CK28" s="513"/>
      <c r="CL28" s="513"/>
      <c r="CM28" s="513"/>
      <c r="CN28" s="513"/>
      <c r="CO28" s="513"/>
      <c r="CP28" s="513"/>
      <c r="CQ28" s="513"/>
      <c r="CR28" s="513"/>
      <c r="CS28" s="514"/>
      <c r="CT28" s="396"/>
      <c r="CU28" s="397"/>
      <c r="CV28" s="397"/>
      <c r="CW28" s="397"/>
      <c r="CX28" s="397"/>
      <c r="CY28" s="397"/>
      <c r="CZ28" s="397"/>
      <c r="DA28" s="398"/>
      <c r="DB28" s="396"/>
      <c r="DC28" s="397"/>
      <c r="DD28" s="397"/>
      <c r="DE28" s="397"/>
      <c r="DF28" s="397"/>
      <c r="DG28" s="397"/>
      <c r="DH28" s="397"/>
      <c r="DI28" s="398"/>
    </row>
    <row r="29" spans="1:113" ht="18.75" customHeight="1">
      <c r="A29" s="168"/>
      <c r="B29" s="570"/>
      <c r="C29" s="546"/>
      <c r="D29" s="547"/>
      <c r="E29" s="449" t="s">
        <v>188</v>
      </c>
      <c r="F29" s="429"/>
      <c r="G29" s="429"/>
      <c r="H29" s="429"/>
      <c r="I29" s="429"/>
      <c r="J29" s="429"/>
      <c r="K29" s="430"/>
      <c r="L29" s="450">
        <v>10</v>
      </c>
      <c r="M29" s="451"/>
      <c r="N29" s="451"/>
      <c r="O29" s="451"/>
      <c r="P29" s="493"/>
      <c r="Q29" s="450">
        <v>1894</v>
      </c>
      <c r="R29" s="451"/>
      <c r="S29" s="451"/>
      <c r="T29" s="451"/>
      <c r="U29" s="451"/>
      <c r="V29" s="493"/>
      <c r="W29" s="548"/>
      <c r="X29" s="549"/>
      <c r="Y29" s="550"/>
      <c r="Z29" s="449" t="s">
        <v>189</v>
      </c>
      <c r="AA29" s="429"/>
      <c r="AB29" s="429"/>
      <c r="AC29" s="429"/>
      <c r="AD29" s="429"/>
      <c r="AE29" s="429"/>
      <c r="AF29" s="429"/>
      <c r="AG29" s="430"/>
      <c r="AH29" s="450">
        <v>86</v>
      </c>
      <c r="AI29" s="451"/>
      <c r="AJ29" s="451"/>
      <c r="AK29" s="451"/>
      <c r="AL29" s="493"/>
      <c r="AM29" s="450">
        <v>251636</v>
      </c>
      <c r="AN29" s="451"/>
      <c r="AO29" s="451"/>
      <c r="AP29" s="451"/>
      <c r="AQ29" s="451"/>
      <c r="AR29" s="493"/>
      <c r="AS29" s="450">
        <v>2926</v>
      </c>
      <c r="AT29" s="451"/>
      <c r="AU29" s="451"/>
      <c r="AV29" s="451"/>
      <c r="AW29" s="451"/>
      <c r="AX29" s="452"/>
      <c r="AY29" s="556"/>
      <c r="AZ29" s="557"/>
      <c r="BA29" s="557"/>
      <c r="BB29" s="558"/>
      <c r="BC29" s="433" t="s">
        <v>190</v>
      </c>
      <c r="BD29" s="434"/>
      <c r="BE29" s="434"/>
      <c r="BF29" s="434"/>
      <c r="BG29" s="434"/>
      <c r="BH29" s="434"/>
      <c r="BI29" s="434"/>
      <c r="BJ29" s="434"/>
      <c r="BK29" s="434"/>
      <c r="BL29" s="434"/>
      <c r="BM29" s="435"/>
      <c r="BN29" s="399">
        <v>205001</v>
      </c>
      <c r="BO29" s="400"/>
      <c r="BP29" s="400"/>
      <c r="BQ29" s="400"/>
      <c r="BR29" s="400"/>
      <c r="BS29" s="400"/>
      <c r="BT29" s="400"/>
      <c r="BU29" s="401"/>
      <c r="BV29" s="399">
        <v>220001</v>
      </c>
      <c r="BW29" s="400"/>
      <c r="BX29" s="400"/>
      <c r="BY29" s="400"/>
      <c r="BZ29" s="400"/>
      <c r="CA29" s="400"/>
      <c r="CB29" s="400"/>
      <c r="CC29" s="401"/>
      <c r="CD29" s="183"/>
      <c r="CE29" s="513"/>
      <c r="CF29" s="513"/>
      <c r="CG29" s="513"/>
      <c r="CH29" s="513"/>
      <c r="CI29" s="513"/>
      <c r="CJ29" s="513"/>
      <c r="CK29" s="513"/>
      <c r="CL29" s="513"/>
      <c r="CM29" s="513"/>
      <c r="CN29" s="513"/>
      <c r="CO29" s="513"/>
      <c r="CP29" s="513"/>
      <c r="CQ29" s="513"/>
      <c r="CR29" s="513"/>
      <c r="CS29" s="514"/>
      <c r="CT29" s="396"/>
      <c r="CU29" s="397"/>
      <c r="CV29" s="397"/>
      <c r="CW29" s="397"/>
      <c r="CX29" s="397"/>
      <c r="CY29" s="397"/>
      <c r="CZ29" s="397"/>
      <c r="DA29" s="398"/>
      <c r="DB29" s="396"/>
      <c r="DC29" s="397"/>
      <c r="DD29" s="397"/>
      <c r="DE29" s="397"/>
      <c r="DF29" s="397"/>
      <c r="DG29" s="397"/>
      <c r="DH29" s="397"/>
      <c r="DI29" s="398"/>
    </row>
    <row r="30" spans="1:113" ht="18.75" customHeight="1" thickBot="1">
      <c r="A30" s="168"/>
      <c r="B30" s="571"/>
      <c r="C30" s="572"/>
      <c r="D30" s="573"/>
      <c r="E30" s="453"/>
      <c r="F30" s="454"/>
      <c r="G30" s="454"/>
      <c r="H30" s="454"/>
      <c r="I30" s="454"/>
      <c r="J30" s="454"/>
      <c r="K30" s="455"/>
      <c r="L30" s="563"/>
      <c r="M30" s="564"/>
      <c r="N30" s="564"/>
      <c r="O30" s="564"/>
      <c r="P30" s="565"/>
      <c r="Q30" s="563"/>
      <c r="R30" s="564"/>
      <c r="S30" s="564"/>
      <c r="T30" s="564"/>
      <c r="U30" s="564"/>
      <c r="V30" s="565"/>
      <c r="W30" s="566" t="s">
        <v>191</v>
      </c>
      <c r="X30" s="567"/>
      <c r="Y30" s="567"/>
      <c r="Z30" s="567"/>
      <c r="AA30" s="567"/>
      <c r="AB30" s="567"/>
      <c r="AC30" s="567"/>
      <c r="AD30" s="567"/>
      <c r="AE30" s="567"/>
      <c r="AF30" s="567"/>
      <c r="AG30" s="568"/>
      <c r="AH30" s="526">
        <v>94.400000000000006</v>
      </c>
      <c r="AI30" s="527"/>
      <c r="AJ30" s="527"/>
      <c r="AK30" s="527"/>
      <c r="AL30" s="527"/>
      <c r="AM30" s="527"/>
      <c r="AN30" s="527"/>
      <c r="AO30" s="527"/>
      <c r="AP30" s="527"/>
      <c r="AQ30" s="527"/>
      <c r="AR30" s="527"/>
      <c r="AS30" s="527"/>
      <c r="AT30" s="527"/>
      <c r="AU30" s="527"/>
      <c r="AV30" s="527"/>
      <c r="AW30" s="527"/>
      <c r="AX30" s="529"/>
      <c r="AY30" s="559"/>
      <c r="AZ30" s="560"/>
      <c r="BA30" s="560"/>
      <c r="BB30" s="561"/>
      <c r="BC30" s="515" t="s">
        <v>52</v>
      </c>
      <c r="BD30" s="516"/>
      <c r="BE30" s="516"/>
      <c r="BF30" s="516"/>
      <c r="BG30" s="516"/>
      <c r="BH30" s="516"/>
      <c r="BI30" s="516"/>
      <c r="BJ30" s="516"/>
      <c r="BK30" s="516"/>
      <c r="BL30" s="516"/>
      <c r="BM30" s="517"/>
      <c r="BN30" s="518">
        <v>1375690</v>
      </c>
      <c r="BO30" s="519"/>
      <c r="BP30" s="519"/>
      <c r="BQ30" s="519"/>
      <c r="BR30" s="519"/>
      <c r="BS30" s="519"/>
      <c r="BT30" s="519"/>
      <c r="BU30" s="520"/>
      <c r="BV30" s="518">
        <v>1076644</v>
      </c>
      <c r="BW30" s="519"/>
      <c r="BX30" s="519"/>
      <c r="BY30" s="519"/>
      <c r="BZ30" s="519"/>
      <c r="CA30" s="519"/>
      <c r="CB30" s="519"/>
      <c r="CC30" s="520"/>
      <c r="CD30" s="184"/>
      <c r="CE30" s="185"/>
      <c r="CF30" s="185"/>
      <c r="CG30" s="185"/>
      <c r="CH30" s="185"/>
      <c r="CI30" s="185"/>
      <c r="CJ30" s="185"/>
      <c r="CK30" s="185"/>
      <c r="CL30" s="185"/>
      <c r="CM30" s="185"/>
      <c r="CN30" s="185"/>
      <c r="CO30" s="185"/>
      <c r="CP30" s="185"/>
      <c r="CQ30" s="185"/>
      <c r="CR30" s="185"/>
      <c r="CS30" s="186"/>
      <c r="CT30" s="187"/>
      <c r="CU30" s="188"/>
      <c r="CV30" s="188"/>
      <c r="CW30" s="188"/>
      <c r="CX30" s="188"/>
      <c r="CY30" s="188"/>
      <c r="CZ30" s="188"/>
      <c r="DA30" s="189"/>
      <c r="DB30" s="187"/>
      <c r="DC30" s="188"/>
      <c r="DD30" s="188"/>
      <c r="DE30" s="188"/>
      <c r="DF30" s="188"/>
      <c r="DG30" s="188"/>
      <c r="DH30" s="188"/>
      <c r="DI30" s="189"/>
    </row>
    <row r="31" spans="1:2 113:113" ht="13.5" customHeight="1">
      <c r="A31" s="168"/>
      <c r="B31" s="190"/>
      <c r="DI31" s="191"/>
    </row>
    <row r="32" spans="1:113" ht="13.5" customHeight="1">
      <c r="A32" s="168"/>
      <c r="B32" s="192"/>
      <c r="C32" s="562" t="s">
        <v>192</v>
      </c>
      <c r="D32" s="562"/>
      <c r="E32" s="562"/>
      <c r="F32" s="562"/>
      <c r="G32" s="562"/>
      <c r="H32" s="562"/>
      <c r="I32" s="562"/>
      <c r="J32" s="562"/>
      <c r="K32" s="562"/>
      <c r="L32" s="562"/>
      <c r="M32" s="562"/>
      <c r="N32" s="562"/>
      <c r="O32" s="562"/>
      <c r="P32" s="562"/>
      <c r="Q32" s="562"/>
      <c r="R32" s="562"/>
      <c r="S32" s="562"/>
      <c r="U32" s="403" t="s">
        <v>193</v>
      </c>
      <c r="V32" s="403"/>
      <c r="W32" s="403"/>
      <c r="X32" s="403"/>
      <c r="Y32" s="403"/>
      <c r="Z32" s="403"/>
      <c r="AA32" s="403"/>
      <c r="AB32" s="403"/>
      <c r="AC32" s="403"/>
      <c r="AD32" s="403"/>
      <c r="AE32" s="403"/>
      <c r="AF32" s="403"/>
      <c r="AG32" s="403"/>
      <c r="AH32" s="403"/>
      <c r="AI32" s="403"/>
      <c r="AJ32" s="403"/>
      <c r="AK32" s="403"/>
      <c r="AM32" s="403" t="s">
        <v>194</v>
      </c>
      <c r="AN32" s="403"/>
      <c r="AO32" s="403"/>
      <c r="AP32" s="403"/>
      <c r="AQ32" s="403"/>
      <c r="AR32" s="403"/>
      <c r="AS32" s="403"/>
      <c r="AT32" s="403"/>
      <c r="AU32" s="403"/>
      <c r="AV32" s="403"/>
      <c r="AW32" s="403"/>
      <c r="AX32" s="403"/>
      <c r="AY32" s="403"/>
      <c r="AZ32" s="403"/>
      <c r="BA32" s="403"/>
      <c r="BB32" s="403"/>
      <c r="BC32" s="403"/>
      <c r="BE32" s="403" t="s">
        <v>195</v>
      </c>
      <c r="BF32" s="403"/>
      <c r="BG32" s="403"/>
      <c r="BH32" s="403"/>
      <c r="BI32" s="403"/>
      <c r="BJ32" s="403"/>
      <c r="BK32" s="403"/>
      <c r="BL32" s="403"/>
      <c r="BM32" s="403"/>
      <c r="BN32" s="403"/>
      <c r="BO32" s="403"/>
      <c r="BP32" s="403"/>
      <c r="BQ32" s="403"/>
      <c r="BR32" s="403"/>
      <c r="BS32" s="403"/>
      <c r="BT32" s="403"/>
      <c r="BU32" s="403"/>
      <c r="BW32" s="403" t="s">
        <v>196</v>
      </c>
      <c r="BX32" s="403"/>
      <c r="BY32" s="403"/>
      <c r="BZ32" s="403"/>
      <c r="CA32" s="403"/>
      <c r="CB32" s="403"/>
      <c r="CC32" s="403"/>
      <c r="CD32" s="403"/>
      <c r="CE32" s="403"/>
      <c r="CF32" s="403"/>
      <c r="CG32" s="403"/>
      <c r="CH32" s="403"/>
      <c r="CI32" s="403"/>
      <c r="CJ32" s="403"/>
      <c r="CK32" s="403"/>
      <c r="CL32" s="403"/>
      <c r="CM32" s="403"/>
      <c r="CO32" s="403" t="s">
        <v>197</v>
      </c>
      <c r="CP32" s="403"/>
      <c r="CQ32" s="403"/>
      <c r="CR32" s="403"/>
      <c r="CS32" s="403"/>
      <c r="CT32" s="403"/>
      <c r="CU32" s="403"/>
      <c r="CV32" s="403"/>
      <c r="CW32" s="403"/>
      <c r="CX32" s="403"/>
      <c r="CY32" s="403"/>
      <c r="CZ32" s="403"/>
      <c r="DA32" s="403"/>
      <c r="DB32" s="403"/>
      <c r="DC32" s="403"/>
      <c r="DD32" s="403"/>
      <c r="DE32" s="403"/>
      <c r="DI32" s="191"/>
    </row>
    <row r="33" spans="1:113" ht="13.5" customHeight="1">
      <c r="A33" s="168"/>
      <c r="B33" s="192"/>
      <c r="C33" s="423" t="s">
        <v>198</v>
      </c>
      <c r="D33" s="423"/>
      <c r="E33" s="388" t="s">
        <v>199</v>
      </c>
      <c r="F33" s="388"/>
      <c r="G33" s="388"/>
      <c r="H33" s="388"/>
      <c r="I33" s="388"/>
      <c r="J33" s="388"/>
      <c r="K33" s="388"/>
      <c r="L33" s="388"/>
      <c r="M33" s="388"/>
      <c r="N33" s="388"/>
      <c r="O33" s="388"/>
      <c r="P33" s="388"/>
      <c r="Q33" s="388"/>
      <c r="R33" s="388"/>
      <c r="S33" s="388"/>
      <c r="T33" s="193"/>
      <c r="U33" s="423" t="s">
        <v>198</v>
      </c>
      <c r="V33" s="423"/>
      <c r="W33" s="388" t="s">
        <v>200</v>
      </c>
      <c r="X33" s="388"/>
      <c r="Y33" s="388"/>
      <c r="Z33" s="388"/>
      <c r="AA33" s="388"/>
      <c r="AB33" s="388"/>
      <c r="AC33" s="388"/>
      <c r="AD33" s="388"/>
      <c r="AE33" s="388"/>
      <c r="AF33" s="388"/>
      <c r="AG33" s="388"/>
      <c r="AH33" s="388"/>
      <c r="AI33" s="388"/>
      <c r="AJ33" s="388"/>
      <c r="AK33" s="388"/>
      <c r="AL33" s="193"/>
      <c r="AM33" s="423" t="s">
        <v>201</v>
      </c>
      <c r="AN33" s="423"/>
      <c r="AO33" s="388" t="s">
        <v>199</v>
      </c>
      <c r="AP33" s="388"/>
      <c r="AQ33" s="388"/>
      <c r="AR33" s="388"/>
      <c r="AS33" s="388"/>
      <c r="AT33" s="388"/>
      <c r="AU33" s="388"/>
      <c r="AV33" s="388"/>
      <c r="AW33" s="388"/>
      <c r="AX33" s="388"/>
      <c r="AY33" s="388"/>
      <c r="AZ33" s="388"/>
      <c r="BA33" s="388"/>
      <c r="BB33" s="388"/>
      <c r="BC33" s="388"/>
      <c r="BD33" s="194"/>
      <c r="BE33" s="388" t="s">
        <v>202</v>
      </c>
      <c r="BF33" s="388"/>
      <c r="BG33" s="388" t="s">
        <v>203</v>
      </c>
      <c r="BH33" s="388"/>
      <c r="BI33" s="388"/>
      <c r="BJ33" s="388"/>
      <c r="BK33" s="388"/>
      <c r="BL33" s="388"/>
      <c r="BM33" s="388"/>
      <c r="BN33" s="388"/>
      <c r="BO33" s="388"/>
      <c r="BP33" s="388"/>
      <c r="BQ33" s="388"/>
      <c r="BR33" s="388"/>
      <c r="BS33" s="388"/>
      <c r="BT33" s="388"/>
      <c r="BU33" s="388"/>
      <c r="BV33" s="194"/>
      <c r="BW33" s="423" t="s">
        <v>202</v>
      </c>
      <c r="BX33" s="423"/>
      <c r="BY33" s="388" t="s">
        <v>204</v>
      </c>
      <c r="BZ33" s="388"/>
      <c r="CA33" s="388"/>
      <c r="CB33" s="388"/>
      <c r="CC33" s="388"/>
      <c r="CD33" s="388"/>
      <c r="CE33" s="388"/>
      <c r="CF33" s="388"/>
      <c r="CG33" s="388"/>
      <c r="CH33" s="388"/>
      <c r="CI33" s="388"/>
      <c r="CJ33" s="388"/>
      <c r="CK33" s="388"/>
      <c r="CL33" s="388"/>
      <c r="CM33" s="388"/>
      <c r="CN33" s="193"/>
      <c r="CO33" s="423" t="s">
        <v>198</v>
      </c>
      <c r="CP33" s="423"/>
      <c r="CQ33" s="388" t="s">
        <v>205</v>
      </c>
      <c r="CR33" s="388"/>
      <c r="CS33" s="388"/>
      <c r="CT33" s="388"/>
      <c r="CU33" s="388"/>
      <c r="CV33" s="388"/>
      <c r="CW33" s="388"/>
      <c r="CX33" s="388"/>
      <c r="CY33" s="388"/>
      <c r="CZ33" s="388"/>
      <c r="DA33" s="388"/>
      <c r="DB33" s="388"/>
      <c r="DC33" s="388"/>
      <c r="DD33" s="388"/>
      <c r="DE33" s="388"/>
      <c r="DF33" s="193"/>
      <c r="DG33" s="588" t="s">
        <v>206</v>
      </c>
      <c r="DH33" s="588"/>
      <c r="DI33" s="195"/>
    </row>
    <row r="34" spans="1:113" ht="32.25" customHeight="1">
      <c r="A34" s="168"/>
      <c r="B34" s="192"/>
      <c r="C34" s="589">
        <f>IF(E34="","",1)</f>
        <v>1</v>
      </c>
      <c r="D34" s="589"/>
      <c r="E34" s="590" t="str">
        <f>IF('各会計、関係団体の財政状況及び健全化判断比率'!B7="","",'各会計、関係団体の財政状況及び健全化判断比率'!B7)</f>
        <v>一般会計</v>
      </c>
      <c r="F34" s="590"/>
      <c r="G34" s="590"/>
      <c r="H34" s="590"/>
      <c r="I34" s="590"/>
      <c r="J34" s="590"/>
      <c r="K34" s="590"/>
      <c r="L34" s="590"/>
      <c r="M34" s="590"/>
      <c r="N34" s="590"/>
      <c r="O34" s="590"/>
      <c r="P34" s="590"/>
      <c r="Q34" s="590"/>
      <c r="R34" s="590"/>
      <c r="S34" s="590"/>
      <c r="T34" s="168"/>
      <c r="U34" s="589">
        <f>IF(W34="","",MAX(C34:D43)+1)</f>
        <v>3</v>
      </c>
      <c r="V34" s="589"/>
      <c r="W34" s="590" t="str">
        <f>IF('各会計、関係団体の財政状況及び健全化判断比率'!B28="","",'各会計、関係団体の財政状況及び健全化判断比率'!B28)</f>
        <v>国民健康保険特別会計</v>
      </c>
      <c r="X34" s="590"/>
      <c r="Y34" s="590"/>
      <c r="Z34" s="590"/>
      <c r="AA34" s="590"/>
      <c r="AB34" s="590"/>
      <c r="AC34" s="590"/>
      <c r="AD34" s="590"/>
      <c r="AE34" s="590"/>
      <c r="AF34" s="590"/>
      <c r="AG34" s="590"/>
      <c r="AH34" s="590"/>
      <c r="AI34" s="590"/>
      <c r="AJ34" s="590"/>
      <c r="AK34" s="590"/>
      <c r="AL34" s="168"/>
      <c r="AM34" s="589">
        <f>IF(AO34="","",MAX(C34:D43,U34:V43)+1)</f>
        <v>5</v>
      </c>
      <c r="AN34" s="589"/>
      <c r="AO34" s="590" t="str">
        <f>IF('各会計、関係団体の財政状況及び健全化判断比率'!B30="","",'各会計、関係団体の財政状況及び健全化判断比率'!B30)</f>
        <v>水道事業会計</v>
      </c>
      <c r="AP34" s="590"/>
      <c r="AQ34" s="590"/>
      <c r="AR34" s="590"/>
      <c r="AS34" s="590"/>
      <c r="AT34" s="590"/>
      <c r="AU34" s="590"/>
      <c r="AV34" s="590"/>
      <c r="AW34" s="590"/>
      <c r="AX34" s="590"/>
      <c r="AY34" s="590"/>
      <c r="AZ34" s="590"/>
      <c r="BA34" s="590"/>
      <c r="BB34" s="590"/>
      <c r="BC34" s="590"/>
      <c r="BD34" s="168"/>
      <c r="BE34" s="589">
        <f>IF(BG34="","",MAX(C34:D43,U34:V43,AM34:AN43)+1)</f>
        <v>7</v>
      </c>
      <c r="BF34" s="589"/>
      <c r="BG34" s="590" t="str">
        <f>IF('各会計、関係団体の財政状況及び健全化判断比率'!B32="","",'各会計、関係団体の財政状況及び健全化判断比率'!B32)</f>
        <v>簡易水道事業特別会計</v>
      </c>
      <c r="BH34" s="590"/>
      <c r="BI34" s="590"/>
      <c r="BJ34" s="590"/>
      <c r="BK34" s="590"/>
      <c r="BL34" s="590"/>
      <c r="BM34" s="590"/>
      <c r="BN34" s="590"/>
      <c r="BO34" s="590"/>
      <c r="BP34" s="590"/>
      <c r="BQ34" s="590"/>
      <c r="BR34" s="590"/>
      <c r="BS34" s="590"/>
      <c r="BT34" s="590"/>
      <c r="BU34" s="590"/>
      <c r="BV34" s="168"/>
      <c r="BW34" s="589">
        <f>IF(BY34="","",MAX(C34:D43,U34:V43,AM34:AN43,BE34:BF43)+1)</f>
        <v>8</v>
      </c>
      <c r="BX34" s="589"/>
      <c r="BY34" s="590" t="str">
        <f>IF('各会計、関係団体の財政状況及び健全化判断比率'!B68="","",'各会計、関係団体の財政状況及び健全化判断比率'!B68)</f>
        <v>北アルプス広域連合</v>
      </c>
      <c r="BZ34" s="590"/>
      <c r="CA34" s="590"/>
      <c r="CB34" s="590"/>
      <c r="CC34" s="590"/>
      <c r="CD34" s="590"/>
      <c r="CE34" s="590"/>
      <c r="CF34" s="590"/>
      <c r="CG34" s="590"/>
      <c r="CH34" s="590"/>
      <c r="CI34" s="590"/>
      <c r="CJ34" s="590"/>
      <c r="CK34" s="590"/>
      <c r="CL34" s="590"/>
      <c r="CM34" s="590"/>
      <c r="CN34" s="168"/>
      <c r="CO34" s="589" t="str">
        <f>IF(CQ34="","",MAX(C34:D43,U34:V43,AM34:AN43,BE34:BF43,BW34:BX43)+1)</f>
        <v/>
      </c>
      <c r="CP34" s="589"/>
      <c r="CQ34" s="590" t="str">
        <f>IF('各会計、関係団体の財政状況及び健全化判断比率'!BS7="","",'各会計、関係団体の財政状況及び健全化判断比率'!BS7)</f>
        <v/>
      </c>
      <c r="CR34" s="590"/>
      <c r="CS34" s="590"/>
      <c r="CT34" s="590"/>
      <c r="CU34" s="590"/>
      <c r="CV34" s="590"/>
      <c r="CW34" s="590"/>
      <c r="CX34" s="590"/>
      <c r="CY34" s="590"/>
      <c r="CZ34" s="590"/>
      <c r="DA34" s="590"/>
      <c r="DB34" s="590"/>
      <c r="DC34" s="590"/>
      <c r="DD34" s="590"/>
      <c r="DE34" s="590"/>
      <c r="DG34" s="591" t="str">
        <f>IF('各会計、関係団体の財政状況及び健全化判断比率'!BR7="","",'各会計、関係団体の財政状況及び健全化判断比率'!BR7)</f>
        <v/>
      </c>
      <c r="DH34" s="591"/>
      <c r="DI34" s="195"/>
    </row>
    <row r="35" spans="1:113" ht="32.25" customHeight="1">
      <c r="A35" s="168"/>
      <c r="B35" s="192"/>
      <c r="C35" s="589">
        <f>IF(E35="","",C34+1)</f>
        <v>2</v>
      </c>
      <c r="D35" s="589"/>
      <c r="E35" s="590" t="str">
        <f>IF('各会計、関係団体の財政状況及び健全化判断比率'!B8="","",'各会計、関係団体の財政状況及び健全化判断比率'!B8)</f>
        <v>工場誘致等特別会計</v>
      </c>
      <c r="F35" s="590"/>
      <c r="G35" s="590"/>
      <c r="H35" s="590"/>
      <c r="I35" s="590"/>
      <c r="J35" s="590"/>
      <c r="K35" s="590"/>
      <c r="L35" s="590"/>
      <c r="M35" s="590"/>
      <c r="N35" s="590"/>
      <c r="O35" s="590"/>
      <c r="P35" s="590"/>
      <c r="Q35" s="590"/>
      <c r="R35" s="590"/>
      <c r="S35" s="590"/>
      <c r="T35" s="168"/>
      <c r="U35" s="589">
        <f>IF(W35="","",U34+1)</f>
        <v>4</v>
      </c>
      <c r="V35" s="589"/>
      <c r="W35" s="590" t="str">
        <f>IF('各会計、関係団体の財政状況及び健全化判断比率'!B29="","",'各会計、関係団体の財政状況及び健全化判断比率'!B29)</f>
        <v>後期高齢者医療特別会計</v>
      </c>
      <c r="X35" s="590"/>
      <c r="Y35" s="590"/>
      <c r="Z35" s="590"/>
      <c r="AA35" s="590"/>
      <c r="AB35" s="590"/>
      <c r="AC35" s="590"/>
      <c r="AD35" s="590"/>
      <c r="AE35" s="590"/>
      <c r="AF35" s="590"/>
      <c r="AG35" s="590"/>
      <c r="AH35" s="590"/>
      <c r="AI35" s="590"/>
      <c r="AJ35" s="590"/>
      <c r="AK35" s="590"/>
      <c r="AL35" s="168"/>
      <c r="AM35" s="589">
        <f t="shared" si="0" ref="AM35:AM43">IF(AO35="","",AM34+1)</f>
        <v>6</v>
      </c>
      <c r="AN35" s="589"/>
      <c r="AO35" s="590" t="str">
        <f>IF('各会計、関係団体の財政状況及び健全化判断比率'!B31="","",'各会計、関係団体の財政状況及び健全化判断比率'!B31)</f>
        <v>下水道事業会計</v>
      </c>
      <c r="AP35" s="590"/>
      <c r="AQ35" s="590"/>
      <c r="AR35" s="590"/>
      <c r="AS35" s="590"/>
      <c r="AT35" s="590"/>
      <c r="AU35" s="590"/>
      <c r="AV35" s="590"/>
      <c r="AW35" s="590"/>
      <c r="AX35" s="590"/>
      <c r="AY35" s="590"/>
      <c r="AZ35" s="590"/>
      <c r="BA35" s="590"/>
      <c r="BB35" s="590"/>
      <c r="BC35" s="590"/>
      <c r="BD35" s="168"/>
      <c r="BE35" s="589" t="str">
        <f t="shared" si="1" ref="BE35:BE43">IF(BG35="","",BE34+1)</f>
        <v/>
      </c>
      <c r="BF35" s="589"/>
      <c r="BG35" s="590"/>
      <c r="BH35" s="590"/>
      <c r="BI35" s="590"/>
      <c r="BJ35" s="590"/>
      <c r="BK35" s="590"/>
      <c r="BL35" s="590"/>
      <c r="BM35" s="590"/>
      <c r="BN35" s="590"/>
      <c r="BO35" s="590"/>
      <c r="BP35" s="590"/>
      <c r="BQ35" s="590"/>
      <c r="BR35" s="590"/>
      <c r="BS35" s="590"/>
      <c r="BT35" s="590"/>
      <c r="BU35" s="590"/>
      <c r="BV35" s="168"/>
      <c r="BW35" s="589">
        <f t="shared" si="2" ref="BW35:BW43">IF(BY35="","",BW34+1)</f>
        <v>9</v>
      </c>
      <c r="BX35" s="589"/>
      <c r="BY35" s="590" t="str">
        <f>IF('各会計、関係団体の財政状況及び健全化判断比率'!B69="","",'各会計、関係団体の財政状況及び健全化判断比率'!B69)</f>
        <v>（一般会計）</v>
      </c>
      <c r="BZ35" s="590"/>
      <c r="CA35" s="590"/>
      <c r="CB35" s="590"/>
      <c r="CC35" s="590"/>
      <c r="CD35" s="590"/>
      <c r="CE35" s="590"/>
      <c r="CF35" s="590"/>
      <c r="CG35" s="590"/>
      <c r="CH35" s="590"/>
      <c r="CI35" s="590"/>
      <c r="CJ35" s="590"/>
      <c r="CK35" s="590"/>
      <c r="CL35" s="590"/>
      <c r="CM35" s="590"/>
      <c r="CN35" s="168"/>
      <c r="CO35" s="589" t="str">
        <f t="shared" si="3" ref="CO35:CO43">IF(CQ35="","",CO34+1)</f>
        <v/>
      </c>
      <c r="CP35" s="589"/>
      <c r="CQ35" s="590" t="str">
        <f>IF('各会計、関係団体の財政状況及び健全化判断比率'!BS8="","",'各会計、関係団体の財政状況及び健全化判断比率'!BS8)</f>
        <v/>
      </c>
      <c r="CR35" s="590"/>
      <c r="CS35" s="590"/>
      <c r="CT35" s="590"/>
      <c r="CU35" s="590"/>
      <c r="CV35" s="590"/>
      <c r="CW35" s="590"/>
      <c r="CX35" s="590"/>
      <c r="CY35" s="590"/>
      <c r="CZ35" s="590"/>
      <c r="DA35" s="590"/>
      <c r="DB35" s="590"/>
      <c r="DC35" s="590"/>
      <c r="DD35" s="590"/>
      <c r="DE35" s="590"/>
      <c r="DG35" s="591" t="str">
        <f>IF('各会計、関係団体の財政状況及び健全化判断比率'!BR8="","",'各会計、関係団体の財政状況及び健全化判断比率'!BR8)</f>
        <v/>
      </c>
      <c r="DH35" s="591"/>
      <c r="DI35" s="195"/>
    </row>
    <row r="36" spans="1:113" ht="32.25" customHeight="1">
      <c r="A36" s="168"/>
      <c r="B36" s="192"/>
      <c r="C36" s="589" t="str">
        <f>IF(E36="","",C35+1)</f>
        <v/>
      </c>
      <c r="D36" s="589"/>
      <c r="E36" s="590" t="str">
        <f>IF('各会計、関係団体の財政状況及び健全化判断比率'!B9="","",'各会計、関係団体の財政状況及び健全化判断比率'!B9)</f>
        <v/>
      </c>
      <c r="F36" s="590"/>
      <c r="G36" s="590"/>
      <c r="H36" s="590"/>
      <c r="I36" s="590"/>
      <c r="J36" s="590"/>
      <c r="K36" s="590"/>
      <c r="L36" s="590"/>
      <c r="M36" s="590"/>
      <c r="N36" s="590"/>
      <c r="O36" s="590"/>
      <c r="P36" s="590"/>
      <c r="Q36" s="590"/>
      <c r="R36" s="590"/>
      <c r="S36" s="590"/>
      <c r="T36" s="168"/>
      <c r="U36" s="589" t="str">
        <f t="shared" si="4" ref="U36:U43">IF(W36="","",U35+1)</f>
        <v/>
      </c>
      <c r="V36" s="589"/>
      <c r="W36" s="590"/>
      <c r="X36" s="590"/>
      <c r="Y36" s="590"/>
      <c r="Z36" s="590"/>
      <c r="AA36" s="590"/>
      <c r="AB36" s="590"/>
      <c r="AC36" s="590"/>
      <c r="AD36" s="590"/>
      <c r="AE36" s="590"/>
      <c r="AF36" s="590"/>
      <c r="AG36" s="590"/>
      <c r="AH36" s="590"/>
      <c r="AI36" s="590"/>
      <c r="AJ36" s="590"/>
      <c r="AK36" s="590"/>
      <c r="AL36" s="168"/>
      <c r="AM36" s="589" t="str">
        <f t="shared" si="0"/>
        <v/>
      </c>
      <c r="AN36" s="589"/>
      <c r="AO36" s="590"/>
      <c r="AP36" s="590"/>
      <c r="AQ36" s="590"/>
      <c r="AR36" s="590"/>
      <c r="AS36" s="590"/>
      <c r="AT36" s="590"/>
      <c r="AU36" s="590"/>
      <c r="AV36" s="590"/>
      <c r="AW36" s="590"/>
      <c r="AX36" s="590"/>
      <c r="AY36" s="590"/>
      <c r="AZ36" s="590"/>
      <c r="BA36" s="590"/>
      <c r="BB36" s="590"/>
      <c r="BC36" s="590"/>
      <c r="BD36" s="168"/>
      <c r="BE36" s="589" t="str">
        <f t="shared" si="1"/>
        <v/>
      </c>
      <c r="BF36" s="589"/>
      <c r="BG36" s="590"/>
      <c r="BH36" s="590"/>
      <c r="BI36" s="590"/>
      <c r="BJ36" s="590"/>
      <c r="BK36" s="590"/>
      <c r="BL36" s="590"/>
      <c r="BM36" s="590"/>
      <c r="BN36" s="590"/>
      <c r="BO36" s="590"/>
      <c r="BP36" s="590"/>
      <c r="BQ36" s="590"/>
      <c r="BR36" s="590"/>
      <c r="BS36" s="590"/>
      <c r="BT36" s="590"/>
      <c r="BU36" s="590"/>
      <c r="BV36" s="168"/>
      <c r="BW36" s="589">
        <f t="shared" si="2"/>
        <v>10</v>
      </c>
      <c r="BX36" s="589"/>
      <c r="BY36" s="590" t="str">
        <f>IF('各会計、関係団体の財政状況及び健全化判断比率'!B70="","",'各会計、関係団体の財政状況及び健全化判断比率'!B70)</f>
        <v>（ふるさと市町村圏事業特別会計）</v>
      </c>
      <c r="BZ36" s="590"/>
      <c r="CA36" s="590"/>
      <c r="CB36" s="590"/>
      <c r="CC36" s="590"/>
      <c r="CD36" s="590"/>
      <c r="CE36" s="590"/>
      <c r="CF36" s="590"/>
      <c r="CG36" s="590"/>
      <c r="CH36" s="590"/>
      <c r="CI36" s="590"/>
      <c r="CJ36" s="590"/>
      <c r="CK36" s="590"/>
      <c r="CL36" s="590"/>
      <c r="CM36" s="590"/>
      <c r="CN36" s="168"/>
      <c r="CO36" s="589" t="str">
        <f t="shared" si="3"/>
        <v/>
      </c>
      <c r="CP36" s="589"/>
      <c r="CQ36" s="590" t="str">
        <f>IF('各会計、関係団体の財政状況及び健全化判断比率'!BS9="","",'各会計、関係団体の財政状況及び健全化判断比率'!BS9)</f>
        <v/>
      </c>
      <c r="CR36" s="590"/>
      <c r="CS36" s="590"/>
      <c r="CT36" s="590"/>
      <c r="CU36" s="590"/>
      <c r="CV36" s="590"/>
      <c r="CW36" s="590"/>
      <c r="CX36" s="590"/>
      <c r="CY36" s="590"/>
      <c r="CZ36" s="590"/>
      <c r="DA36" s="590"/>
      <c r="DB36" s="590"/>
      <c r="DC36" s="590"/>
      <c r="DD36" s="590"/>
      <c r="DE36" s="590"/>
      <c r="DG36" s="591" t="str">
        <f>IF('各会計、関係団体の財政状況及び健全化判断比率'!BR9="","",'各会計、関係団体の財政状況及び健全化判断比率'!BR9)</f>
        <v/>
      </c>
      <c r="DH36" s="591"/>
      <c r="DI36" s="195"/>
    </row>
    <row r="37" spans="1:113" ht="32.25" customHeight="1">
      <c r="A37" s="168"/>
      <c r="B37" s="192"/>
      <c r="C37" s="589" t="str">
        <f>IF(E37="","",C36+1)</f>
        <v/>
      </c>
      <c r="D37" s="589"/>
      <c r="E37" s="590" t="str">
        <f>IF('各会計、関係団体の財政状況及び健全化判断比率'!B10="","",'各会計、関係団体の財政状況及び健全化判断比率'!B10)</f>
        <v/>
      </c>
      <c r="F37" s="590"/>
      <c r="G37" s="590"/>
      <c r="H37" s="590"/>
      <c r="I37" s="590"/>
      <c r="J37" s="590"/>
      <c r="K37" s="590"/>
      <c r="L37" s="590"/>
      <c r="M37" s="590"/>
      <c r="N37" s="590"/>
      <c r="O37" s="590"/>
      <c r="P37" s="590"/>
      <c r="Q37" s="590"/>
      <c r="R37" s="590"/>
      <c r="S37" s="590"/>
      <c r="T37" s="168"/>
      <c r="U37" s="589" t="str">
        <f t="shared" si="4"/>
        <v/>
      </c>
      <c r="V37" s="589"/>
      <c r="W37" s="590"/>
      <c r="X37" s="590"/>
      <c r="Y37" s="590"/>
      <c r="Z37" s="590"/>
      <c r="AA37" s="590"/>
      <c r="AB37" s="590"/>
      <c r="AC37" s="590"/>
      <c r="AD37" s="590"/>
      <c r="AE37" s="590"/>
      <c r="AF37" s="590"/>
      <c r="AG37" s="590"/>
      <c r="AH37" s="590"/>
      <c r="AI37" s="590"/>
      <c r="AJ37" s="590"/>
      <c r="AK37" s="590"/>
      <c r="AL37" s="168"/>
      <c r="AM37" s="589" t="str">
        <f t="shared" si="0"/>
        <v/>
      </c>
      <c r="AN37" s="589"/>
      <c r="AO37" s="590"/>
      <c r="AP37" s="590"/>
      <c r="AQ37" s="590"/>
      <c r="AR37" s="590"/>
      <c r="AS37" s="590"/>
      <c r="AT37" s="590"/>
      <c r="AU37" s="590"/>
      <c r="AV37" s="590"/>
      <c r="AW37" s="590"/>
      <c r="AX37" s="590"/>
      <c r="AY37" s="590"/>
      <c r="AZ37" s="590"/>
      <c r="BA37" s="590"/>
      <c r="BB37" s="590"/>
      <c r="BC37" s="590"/>
      <c r="BD37" s="168"/>
      <c r="BE37" s="589" t="str">
        <f t="shared" si="1"/>
        <v/>
      </c>
      <c r="BF37" s="589"/>
      <c r="BG37" s="590"/>
      <c r="BH37" s="590"/>
      <c r="BI37" s="590"/>
      <c r="BJ37" s="590"/>
      <c r="BK37" s="590"/>
      <c r="BL37" s="590"/>
      <c r="BM37" s="590"/>
      <c r="BN37" s="590"/>
      <c r="BO37" s="590"/>
      <c r="BP37" s="590"/>
      <c r="BQ37" s="590"/>
      <c r="BR37" s="590"/>
      <c r="BS37" s="590"/>
      <c r="BT37" s="590"/>
      <c r="BU37" s="590"/>
      <c r="BV37" s="168"/>
      <c r="BW37" s="589">
        <f t="shared" si="2"/>
        <v>11</v>
      </c>
      <c r="BX37" s="589"/>
      <c r="BY37" s="590" t="str">
        <f>IF('各会計、関係団体の財政状況及び健全化判断比率'!B71="","",'各会計、関係団体の財政状況及び健全化判断比率'!B71)</f>
        <v>（介護老人保健施設事業特別会計）</v>
      </c>
      <c r="BZ37" s="590"/>
      <c r="CA37" s="590"/>
      <c r="CB37" s="590"/>
      <c r="CC37" s="590"/>
      <c r="CD37" s="590"/>
      <c r="CE37" s="590"/>
      <c r="CF37" s="590"/>
      <c r="CG37" s="590"/>
      <c r="CH37" s="590"/>
      <c r="CI37" s="590"/>
      <c r="CJ37" s="590"/>
      <c r="CK37" s="590"/>
      <c r="CL37" s="590"/>
      <c r="CM37" s="590"/>
      <c r="CN37" s="168"/>
      <c r="CO37" s="589" t="str">
        <f t="shared" si="3"/>
        <v/>
      </c>
      <c r="CP37" s="589"/>
      <c r="CQ37" s="590" t="str">
        <f>IF('各会計、関係団体の財政状況及び健全化判断比率'!BS10="","",'各会計、関係団体の財政状況及び健全化判断比率'!BS10)</f>
        <v/>
      </c>
      <c r="CR37" s="590"/>
      <c r="CS37" s="590"/>
      <c r="CT37" s="590"/>
      <c r="CU37" s="590"/>
      <c r="CV37" s="590"/>
      <c r="CW37" s="590"/>
      <c r="CX37" s="590"/>
      <c r="CY37" s="590"/>
      <c r="CZ37" s="590"/>
      <c r="DA37" s="590"/>
      <c r="DB37" s="590"/>
      <c r="DC37" s="590"/>
      <c r="DD37" s="590"/>
      <c r="DE37" s="590"/>
      <c r="DG37" s="591" t="str">
        <f>IF('各会計、関係団体の財政状況及び健全化判断比率'!BR10="","",'各会計、関係団体の財政状況及び健全化判断比率'!BR10)</f>
        <v/>
      </c>
      <c r="DH37" s="591"/>
      <c r="DI37" s="195"/>
    </row>
    <row r="38" spans="1:113" ht="32.25" customHeight="1">
      <c r="A38" s="168"/>
      <c r="B38" s="192"/>
      <c r="C38" s="589" t="str">
        <f t="shared" si="5" ref="C38:C43">IF(E38="","",C37+1)</f>
        <v/>
      </c>
      <c r="D38" s="589"/>
      <c r="E38" s="590" t="str">
        <f>IF('各会計、関係団体の財政状況及び健全化判断比率'!B11="","",'各会計、関係団体の財政状況及び健全化判断比率'!B11)</f>
        <v/>
      </c>
      <c r="F38" s="590"/>
      <c r="G38" s="590"/>
      <c r="H38" s="590"/>
      <c r="I38" s="590"/>
      <c r="J38" s="590"/>
      <c r="K38" s="590"/>
      <c r="L38" s="590"/>
      <c r="M38" s="590"/>
      <c r="N38" s="590"/>
      <c r="O38" s="590"/>
      <c r="P38" s="590"/>
      <c r="Q38" s="590"/>
      <c r="R38" s="590"/>
      <c r="S38" s="590"/>
      <c r="T38" s="168"/>
      <c r="U38" s="589" t="str">
        <f t="shared" si="4"/>
        <v/>
      </c>
      <c r="V38" s="589"/>
      <c r="W38" s="590"/>
      <c r="X38" s="590"/>
      <c r="Y38" s="590"/>
      <c r="Z38" s="590"/>
      <c r="AA38" s="590"/>
      <c r="AB38" s="590"/>
      <c r="AC38" s="590"/>
      <c r="AD38" s="590"/>
      <c r="AE38" s="590"/>
      <c r="AF38" s="590"/>
      <c r="AG38" s="590"/>
      <c r="AH38" s="590"/>
      <c r="AI38" s="590"/>
      <c r="AJ38" s="590"/>
      <c r="AK38" s="590"/>
      <c r="AL38" s="168"/>
      <c r="AM38" s="589" t="str">
        <f t="shared" si="0"/>
        <v/>
      </c>
      <c r="AN38" s="589"/>
      <c r="AO38" s="590"/>
      <c r="AP38" s="590"/>
      <c r="AQ38" s="590"/>
      <c r="AR38" s="590"/>
      <c r="AS38" s="590"/>
      <c r="AT38" s="590"/>
      <c r="AU38" s="590"/>
      <c r="AV38" s="590"/>
      <c r="AW38" s="590"/>
      <c r="AX38" s="590"/>
      <c r="AY38" s="590"/>
      <c r="AZ38" s="590"/>
      <c r="BA38" s="590"/>
      <c r="BB38" s="590"/>
      <c r="BC38" s="590"/>
      <c r="BD38" s="168"/>
      <c r="BE38" s="589" t="str">
        <f t="shared" si="1"/>
        <v/>
      </c>
      <c r="BF38" s="589"/>
      <c r="BG38" s="590"/>
      <c r="BH38" s="590"/>
      <c r="BI38" s="590"/>
      <c r="BJ38" s="590"/>
      <c r="BK38" s="590"/>
      <c r="BL38" s="590"/>
      <c r="BM38" s="590"/>
      <c r="BN38" s="590"/>
      <c r="BO38" s="590"/>
      <c r="BP38" s="590"/>
      <c r="BQ38" s="590"/>
      <c r="BR38" s="590"/>
      <c r="BS38" s="590"/>
      <c r="BT38" s="590"/>
      <c r="BU38" s="590"/>
      <c r="BV38" s="168"/>
      <c r="BW38" s="589">
        <f t="shared" si="2"/>
        <v>12</v>
      </c>
      <c r="BX38" s="589"/>
      <c r="BY38" s="590" t="str">
        <f>IF('各会計、関係団体の財政状況及び健全化判断比率'!B72="","",'各会計、関係団体の財政状況及び健全化判断比率'!B72)</f>
        <v>（介護保険事業特別会計）</v>
      </c>
      <c r="BZ38" s="590"/>
      <c r="CA38" s="590"/>
      <c r="CB38" s="590"/>
      <c r="CC38" s="590"/>
      <c r="CD38" s="590"/>
      <c r="CE38" s="590"/>
      <c r="CF38" s="590"/>
      <c r="CG38" s="590"/>
      <c r="CH38" s="590"/>
      <c r="CI38" s="590"/>
      <c r="CJ38" s="590"/>
      <c r="CK38" s="590"/>
      <c r="CL38" s="590"/>
      <c r="CM38" s="590"/>
      <c r="CN38" s="168"/>
      <c r="CO38" s="589" t="str">
        <f t="shared" si="3"/>
        <v/>
      </c>
      <c r="CP38" s="589"/>
      <c r="CQ38" s="590" t="str">
        <f>IF('各会計、関係団体の財政状況及び健全化判断比率'!BS11="","",'各会計、関係団体の財政状況及び健全化判断比率'!BS11)</f>
        <v/>
      </c>
      <c r="CR38" s="590"/>
      <c r="CS38" s="590"/>
      <c r="CT38" s="590"/>
      <c r="CU38" s="590"/>
      <c r="CV38" s="590"/>
      <c r="CW38" s="590"/>
      <c r="CX38" s="590"/>
      <c r="CY38" s="590"/>
      <c r="CZ38" s="590"/>
      <c r="DA38" s="590"/>
      <c r="DB38" s="590"/>
      <c r="DC38" s="590"/>
      <c r="DD38" s="590"/>
      <c r="DE38" s="590"/>
      <c r="DG38" s="591" t="str">
        <f>IF('各会計、関係団体の財政状況及び健全化判断比率'!BR11="","",'各会計、関係団体の財政状況及び健全化判断比率'!BR11)</f>
        <v/>
      </c>
      <c r="DH38" s="591"/>
      <c r="DI38" s="195"/>
    </row>
    <row r="39" spans="1:113" ht="32.25" customHeight="1">
      <c r="A39" s="168"/>
      <c r="B39" s="192"/>
      <c r="C39" s="589" t="str">
        <f t="shared" si="5"/>
        <v/>
      </c>
      <c r="D39" s="589"/>
      <c r="E39" s="590" t="str">
        <f>IF('各会計、関係団体の財政状況及び健全化判断比率'!B12="","",'各会計、関係団体の財政状況及び健全化判断比率'!B12)</f>
        <v/>
      </c>
      <c r="F39" s="590"/>
      <c r="G39" s="590"/>
      <c r="H39" s="590"/>
      <c r="I39" s="590"/>
      <c r="J39" s="590"/>
      <c r="K39" s="590"/>
      <c r="L39" s="590"/>
      <c r="M39" s="590"/>
      <c r="N39" s="590"/>
      <c r="O39" s="590"/>
      <c r="P39" s="590"/>
      <c r="Q39" s="590"/>
      <c r="R39" s="590"/>
      <c r="S39" s="590"/>
      <c r="T39" s="168"/>
      <c r="U39" s="589" t="str">
        <f t="shared" si="4"/>
        <v/>
      </c>
      <c r="V39" s="589"/>
      <c r="W39" s="590"/>
      <c r="X39" s="590"/>
      <c r="Y39" s="590"/>
      <c r="Z39" s="590"/>
      <c r="AA39" s="590"/>
      <c r="AB39" s="590"/>
      <c r="AC39" s="590"/>
      <c r="AD39" s="590"/>
      <c r="AE39" s="590"/>
      <c r="AF39" s="590"/>
      <c r="AG39" s="590"/>
      <c r="AH39" s="590"/>
      <c r="AI39" s="590"/>
      <c r="AJ39" s="590"/>
      <c r="AK39" s="590"/>
      <c r="AL39" s="168"/>
      <c r="AM39" s="589" t="str">
        <f t="shared" si="0"/>
        <v/>
      </c>
      <c r="AN39" s="589"/>
      <c r="AO39" s="590"/>
      <c r="AP39" s="590"/>
      <c r="AQ39" s="590"/>
      <c r="AR39" s="590"/>
      <c r="AS39" s="590"/>
      <c r="AT39" s="590"/>
      <c r="AU39" s="590"/>
      <c r="AV39" s="590"/>
      <c r="AW39" s="590"/>
      <c r="AX39" s="590"/>
      <c r="AY39" s="590"/>
      <c r="AZ39" s="590"/>
      <c r="BA39" s="590"/>
      <c r="BB39" s="590"/>
      <c r="BC39" s="590"/>
      <c r="BD39" s="168"/>
      <c r="BE39" s="589" t="str">
        <f t="shared" si="1"/>
        <v/>
      </c>
      <c r="BF39" s="589"/>
      <c r="BG39" s="590"/>
      <c r="BH39" s="590"/>
      <c r="BI39" s="590"/>
      <c r="BJ39" s="590"/>
      <c r="BK39" s="590"/>
      <c r="BL39" s="590"/>
      <c r="BM39" s="590"/>
      <c r="BN39" s="590"/>
      <c r="BO39" s="590"/>
      <c r="BP39" s="590"/>
      <c r="BQ39" s="590"/>
      <c r="BR39" s="590"/>
      <c r="BS39" s="590"/>
      <c r="BT39" s="590"/>
      <c r="BU39" s="590"/>
      <c r="BV39" s="168"/>
      <c r="BW39" s="589">
        <f t="shared" si="2"/>
        <v>13</v>
      </c>
      <c r="BX39" s="589"/>
      <c r="BY39" s="590" t="str">
        <f>IF('各会計、関係団体の財政状況及び健全化判断比率'!B73="","",'各会計、関係団体の財政状況及び健全化判断比率'!B73)</f>
        <v>長野県市町村自治振興組合</v>
      </c>
      <c r="BZ39" s="590"/>
      <c r="CA39" s="590"/>
      <c r="CB39" s="590"/>
      <c r="CC39" s="590"/>
      <c r="CD39" s="590"/>
      <c r="CE39" s="590"/>
      <c r="CF39" s="590"/>
      <c r="CG39" s="590"/>
      <c r="CH39" s="590"/>
      <c r="CI39" s="590"/>
      <c r="CJ39" s="590"/>
      <c r="CK39" s="590"/>
      <c r="CL39" s="590"/>
      <c r="CM39" s="590"/>
      <c r="CN39" s="168"/>
      <c r="CO39" s="589" t="str">
        <f t="shared" si="3"/>
        <v/>
      </c>
      <c r="CP39" s="589"/>
      <c r="CQ39" s="590" t="str">
        <f>IF('各会計、関係団体の財政状況及び健全化判断比率'!BS12="","",'各会計、関係団体の財政状況及び健全化判断比率'!BS12)</f>
        <v/>
      </c>
      <c r="CR39" s="590"/>
      <c r="CS39" s="590"/>
      <c r="CT39" s="590"/>
      <c r="CU39" s="590"/>
      <c r="CV39" s="590"/>
      <c r="CW39" s="590"/>
      <c r="CX39" s="590"/>
      <c r="CY39" s="590"/>
      <c r="CZ39" s="590"/>
      <c r="DA39" s="590"/>
      <c r="DB39" s="590"/>
      <c r="DC39" s="590"/>
      <c r="DD39" s="590"/>
      <c r="DE39" s="590"/>
      <c r="DG39" s="591" t="str">
        <f>IF('各会計、関係団体の財政状況及び健全化判断比率'!BR12="","",'各会計、関係団体の財政状況及び健全化判断比率'!BR12)</f>
        <v/>
      </c>
      <c r="DH39" s="591"/>
      <c r="DI39" s="195"/>
    </row>
    <row r="40" spans="1:113" ht="32.25" customHeight="1">
      <c r="A40" s="168"/>
      <c r="B40" s="192"/>
      <c r="C40" s="589" t="str">
        <f t="shared" si="5"/>
        <v/>
      </c>
      <c r="D40" s="589"/>
      <c r="E40" s="590" t="str">
        <f>IF('各会計、関係団体の財政状況及び健全化判断比率'!B13="","",'各会計、関係団体の財政状況及び健全化判断比率'!B13)</f>
        <v/>
      </c>
      <c r="F40" s="590"/>
      <c r="G40" s="590"/>
      <c r="H40" s="590"/>
      <c r="I40" s="590"/>
      <c r="J40" s="590"/>
      <c r="K40" s="590"/>
      <c r="L40" s="590"/>
      <c r="M40" s="590"/>
      <c r="N40" s="590"/>
      <c r="O40" s="590"/>
      <c r="P40" s="590"/>
      <c r="Q40" s="590"/>
      <c r="R40" s="590"/>
      <c r="S40" s="590"/>
      <c r="T40" s="168"/>
      <c r="U40" s="589" t="str">
        <f t="shared" si="4"/>
        <v/>
      </c>
      <c r="V40" s="589"/>
      <c r="W40" s="590"/>
      <c r="X40" s="590"/>
      <c r="Y40" s="590"/>
      <c r="Z40" s="590"/>
      <c r="AA40" s="590"/>
      <c r="AB40" s="590"/>
      <c r="AC40" s="590"/>
      <c r="AD40" s="590"/>
      <c r="AE40" s="590"/>
      <c r="AF40" s="590"/>
      <c r="AG40" s="590"/>
      <c r="AH40" s="590"/>
      <c r="AI40" s="590"/>
      <c r="AJ40" s="590"/>
      <c r="AK40" s="590"/>
      <c r="AL40" s="168"/>
      <c r="AM40" s="589" t="str">
        <f t="shared" si="0"/>
        <v/>
      </c>
      <c r="AN40" s="589"/>
      <c r="AO40" s="590"/>
      <c r="AP40" s="590"/>
      <c r="AQ40" s="590"/>
      <c r="AR40" s="590"/>
      <c r="AS40" s="590"/>
      <c r="AT40" s="590"/>
      <c r="AU40" s="590"/>
      <c r="AV40" s="590"/>
      <c r="AW40" s="590"/>
      <c r="AX40" s="590"/>
      <c r="AY40" s="590"/>
      <c r="AZ40" s="590"/>
      <c r="BA40" s="590"/>
      <c r="BB40" s="590"/>
      <c r="BC40" s="590"/>
      <c r="BD40" s="168"/>
      <c r="BE40" s="589" t="str">
        <f t="shared" si="1"/>
        <v/>
      </c>
      <c r="BF40" s="589"/>
      <c r="BG40" s="590"/>
      <c r="BH40" s="590"/>
      <c r="BI40" s="590"/>
      <c r="BJ40" s="590"/>
      <c r="BK40" s="590"/>
      <c r="BL40" s="590"/>
      <c r="BM40" s="590"/>
      <c r="BN40" s="590"/>
      <c r="BO40" s="590"/>
      <c r="BP40" s="590"/>
      <c r="BQ40" s="590"/>
      <c r="BR40" s="590"/>
      <c r="BS40" s="590"/>
      <c r="BT40" s="590"/>
      <c r="BU40" s="590"/>
      <c r="BV40" s="168"/>
      <c r="BW40" s="589">
        <f t="shared" si="2"/>
        <v>14</v>
      </c>
      <c r="BX40" s="589"/>
      <c r="BY40" s="590" t="str">
        <f>IF('各会計、関係団体の財政状況及び健全化判断比率'!B74="","",'各会計、関係団体の財政状況及び健全化判断比率'!B74)</f>
        <v>長野県後期高齢者医療広域連合</v>
      </c>
      <c r="BZ40" s="590"/>
      <c r="CA40" s="590"/>
      <c r="CB40" s="590"/>
      <c r="CC40" s="590"/>
      <c r="CD40" s="590"/>
      <c r="CE40" s="590"/>
      <c r="CF40" s="590"/>
      <c r="CG40" s="590"/>
      <c r="CH40" s="590"/>
      <c r="CI40" s="590"/>
      <c r="CJ40" s="590"/>
      <c r="CK40" s="590"/>
      <c r="CL40" s="590"/>
      <c r="CM40" s="590"/>
      <c r="CN40" s="168"/>
      <c r="CO40" s="589" t="str">
        <f t="shared" si="3"/>
        <v/>
      </c>
      <c r="CP40" s="589"/>
      <c r="CQ40" s="590" t="str">
        <f>IF('各会計、関係団体の財政状況及び健全化判断比率'!BS13="","",'各会計、関係団体の財政状況及び健全化判断比率'!BS13)</f>
        <v/>
      </c>
      <c r="CR40" s="590"/>
      <c r="CS40" s="590"/>
      <c r="CT40" s="590"/>
      <c r="CU40" s="590"/>
      <c r="CV40" s="590"/>
      <c r="CW40" s="590"/>
      <c r="CX40" s="590"/>
      <c r="CY40" s="590"/>
      <c r="CZ40" s="590"/>
      <c r="DA40" s="590"/>
      <c r="DB40" s="590"/>
      <c r="DC40" s="590"/>
      <c r="DD40" s="590"/>
      <c r="DE40" s="590"/>
      <c r="DG40" s="591" t="str">
        <f>IF('各会計、関係団体の財政状況及び健全化判断比率'!BR13="","",'各会計、関係団体の財政状況及び健全化判断比率'!BR13)</f>
        <v/>
      </c>
      <c r="DH40" s="591"/>
      <c r="DI40" s="195"/>
    </row>
    <row r="41" spans="1:113" ht="32.25" customHeight="1">
      <c r="A41" s="168"/>
      <c r="B41" s="192"/>
      <c r="C41" s="589" t="str">
        <f t="shared" si="5"/>
        <v/>
      </c>
      <c r="D41" s="589"/>
      <c r="E41" s="590" t="str">
        <f>IF('各会計、関係団体の財政状況及び健全化判断比率'!B14="","",'各会計、関係団体の財政状況及び健全化判断比率'!B14)</f>
        <v/>
      </c>
      <c r="F41" s="590"/>
      <c r="G41" s="590"/>
      <c r="H41" s="590"/>
      <c r="I41" s="590"/>
      <c r="J41" s="590"/>
      <c r="K41" s="590"/>
      <c r="L41" s="590"/>
      <c r="M41" s="590"/>
      <c r="N41" s="590"/>
      <c r="O41" s="590"/>
      <c r="P41" s="590"/>
      <c r="Q41" s="590"/>
      <c r="R41" s="590"/>
      <c r="S41" s="590"/>
      <c r="T41" s="168"/>
      <c r="U41" s="589" t="str">
        <f t="shared" si="4"/>
        <v/>
      </c>
      <c r="V41" s="589"/>
      <c r="W41" s="590"/>
      <c r="X41" s="590"/>
      <c r="Y41" s="590"/>
      <c r="Z41" s="590"/>
      <c r="AA41" s="590"/>
      <c r="AB41" s="590"/>
      <c r="AC41" s="590"/>
      <c r="AD41" s="590"/>
      <c r="AE41" s="590"/>
      <c r="AF41" s="590"/>
      <c r="AG41" s="590"/>
      <c r="AH41" s="590"/>
      <c r="AI41" s="590"/>
      <c r="AJ41" s="590"/>
      <c r="AK41" s="590"/>
      <c r="AL41" s="168"/>
      <c r="AM41" s="589" t="str">
        <f t="shared" si="0"/>
        <v/>
      </c>
      <c r="AN41" s="589"/>
      <c r="AO41" s="590"/>
      <c r="AP41" s="590"/>
      <c r="AQ41" s="590"/>
      <c r="AR41" s="590"/>
      <c r="AS41" s="590"/>
      <c r="AT41" s="590"/>
      <c r="AU41" s="590"/>
      <c r="AV41" s="590"/>
      <c r="AW41" s="590"/>
      <c r="AX41" s="590"/>
      <c r="AY41" s="590"/>
      <c r="AZ41" s="590"/>
      <c r="BA41" s="590"/>
      <c r="BB41" s="590"/>
      <c r="BC41" s="590"/>
      <c r="BD41" s="168"/>
      <c r="BE41" s="589" t="str">
        <f t="shared" si="1"/>
        <v/>
      </c>
      <c r="BF41" s="589"/>
      <c r="BG41" s="590"/>
      <c r="BH41" s="590"/>
      <c r="BI41" s="590"/>
      <c r="BJ41" s="590"/>
      <c r="BK41" s="590"/>
      <c r="BL41" s="590"/>
      <c r="BM41" s="590"/>
      <c r="BN41" s="590"/>
      <c r="BO41" s="590"/>
      <c r="BP41" s="590"/>
      <c r="BQ41" s="590"/>
      <c r="BR41" s="590"/>
      <c r="BS41" s="590"/>
      <c r="BT41" s="590"/>
      <c r="BU41" s="590"/>
      <c r="BV41" s="168"/>
      <c r="BW41" s="589">
        <f t="shared" si="2"/>
        <v>15</v>
      </c>
      <c r="BX41" s="589"/>
      <c r="BY41" s="590" t="str">
        <f>IF('各会計、関係団体の財政状況及び健全化判断比率'!B75="","",'各会計、関係団体の財政状況及び健全化判断比率'!B75)</f>
        <v>（一般会計）</v>
      </c>
      <c r="BZ41" s="590"/>
      <c r="CA41" s="590"/>
      <c r="CB41" s="590"/>
      <c r="CC41" s="590"/>
      <c r="CD41" s="590"/>
      <c r="CE41" s="590"/>
      <c r="CF41" s="590"/>
      <c r="CG41" s="590"/>
      <c r="CH41" s="590"/>
      <c r="CI41" s="590"/>
      <c r="CJ41" s="590"/>
      <c r="CK41" s="590"/>
      <c r="CL41" s="590"/>
      <c r="CM41" s="590"/>
      <c r="CN41" s="168"/>
      <c r="CO41" s="589" t="str">
        <f t="shared" si="3"/>
        <v/>
      </c>
      <c r="CP41" s="589"/>
      <c r="CQ41" s="590" t="str">
        <f>IF('各会計、関係団体の財政状況及び健全化判断比率'!BS14="","",'各会計、関係団体の財政状況及び健全化判断比率'!BS14)</f>
        <v/>
      </c>
      <c r="CR41" s="590"/>
      <c r="CS41" s="590"/>
      <c r="CT41" s="590"/>
      <c r="CU41" s="590"/>
      <c r="CV41" s="590"/>
      <c r="CW41" s="590"/>
      <c r="CX41" s="590"/>
      <c r="CY41" s="590"/>
      <c r="CZ41" s="590"/>
      <c r="DA41" s="590"/>
      <c r="DB41" s="590"/>
      <c r="DC41" s="590"/>
      <c r="DD41" s="590"/>
      <c r="DE41" s="590"/>
      <c r="DG41" s="591" t="str">
        <f>IF('各会計、関係団体の財政状況及び健全化判断比率'!BR14="","",'各会計、関係団体の財政状況及び健全化判断比率'!BR14)</f>
        <v/>
      </c>
      <c r="DH41" s="591"/>
      <c r="DI41" s="195"/>
    </row>
    <row r="42" spans="2:113" ht="32.25" customHeight="1">
      <c r="B42" s="192"/>
      <c r="C42" s="589" t="str">
        <f t="shared" si="5"/>
        <v/>
      </c>
      <c r="D42" s="589"/>
      <c r="E42" s="590" t="str">
        <f>IF('各会計、関係団体の財政状況及び健全化判断比率'!B15="","",'各会計、関係団体の財政状況及び健全化判断比率'!B15)</f>
        <v/>
      </c>
      <c r="F42" s="590"/>
      <c r="G42" s="590"/>
      <c r="H42" s="590"/>
      <c r="I42" s="590"/>
      <c r="J42" s="590"/>
      <c r="K42" s="590"/>
      <c r="L42" s="590"/>
      <c r="M42" s="590"/>
      <c r="N42" s="590"/>
      <c r="O42" s="590"/>
      <c r="P42" s="590"/>
      <c r="Q42" s="590"/>
      <c r="R42" s="590"/>
      <c r="S42" s="590"/>
      <c r="T42" s="168"/>
      <c r="U42" s="589" t="str">
        <f t="shared" si="4"/>
        <v/>
      </c>
      <c r="V42" s="589"/>
      <c r="W42" s="590"/>
      <c r="X42" s="590"/>
      <c r="Y42" s="590"/>
      <c r="Z42" s="590"/>
      <c r="AA42" s="590"/>
      <c r="AB42" s="590"/>
      <c r="AC42" s="590"/>
      <c r="AD42" s="590"/>
      <c r="AE42" s="590"/>
      <c r="AF42" s="590"/>
      <c r="AG42" s="590"/>
      <c r="AH42" s="590"/>
      <c r="AI42" s="590"/>
      <c r="AJ42" s="590"/>
      <c r="AK42" s="590"/>
      <c r="AL42" s="168"/>
      <c r="AM42" s="589" t="str">
        <f t="shared" si="0"/>
        <v/>
      </c>
      <c r="AN42" s="589"/>
      <c r="AO42" s="590"/>
      <c r="AP42" s="590"/>
      <c r="AQ42" s="590"/>
      <c r="AR42" s="590"/>
      <c r="AS42" s="590"/>
      <c r="AT42" s="590"/>
      <c r="AU42" s="590"/>
      <c r="AV42" s="590"/>
      <c r="AW42" s="590"/>
      <c r="AX42" s="590"/>
      <c r="AY42" s="590"/>
      <c r="AZ42" s="590"/>
      <c r="BA42" s="590"/>
      <c r="BB42" s="590"/>
      <c r="BC42" s="590"/>
      <c r="BD42" s="168"/>
      <c r="BE42" s="589" t="str">
        <f t="shared" si="1"/>
        <v/>
      </c>
      <c r="BF42" s="589"/>
      <c r="BG42" s="590"/>
      <c r="BH42" s="590"/>
      <c r="BI42" s="590"/>
      <c r="BJ42" s="590"/>
      <c r="BK42" s="590"/>
      <c r="BL42" s="590"/>
      <c r="BM42" s="590"/>
      <c r="BN42" s="590"/>
      <c r="BO42" s="590"/>
      <c r="BP42" s="590"/>
      <c r="BQ42" s="590"/>
      <c r="BR42" s="590"/>
      <c r="BS42" s="590"/>
      <c r="BT42" s="590"/>
      <c r="BU42" s="590"/>
      <c r="BV42" s="168"/>
      <c r="BW42" s="589">
        <f t="shared" si="2"/>
        <v>16</v>
      </c>
      <c r="BX42" s="589"/>
      <c r="BY42" s="590" t="str">
        <f>IF('各会計、関係団体の財政状況及び健全化判断比率'!B76="","",'各会計、関係団体の財政状況及び健全化判断比率'!B76)</f>
        <v>（後期高齢者医療事業特別会計）</v>
      </c>
      <c r="BZ42" s="590"/>
      <c r="CA42" s="590"/>
      <c r="CB42" s="590"/>
      <c r="CC42" s="590"/>
      <c r="CD42" s="590"/>
      <c r="CE42" s="590"/>
      <c r="CF42" s="590"/>
      <c r="CG42" s="590"/>
      <c r="CH42" s="590"/>
      <c r="CI42" s="590"/>
      <c r="CJ42" s="590"/>
      <c r="CK42" s="590"/>
      <c r="CL42" s="590"/>
      <c r="CM42" s="590"/>
      <c r="CN42" s="168"/>
      <c r="CO42" s="589" t="str">
        <f t="shared" si="3"/>
        <v/>
      </c>
      <c r="CP42" s="589"/>
      <c r="CQ42" s="590" t="str">
        <f>IF('各会計、関係団体の財政状況及び健全化判断比率'!BS15="","",'各会計、関係団体の財政状況及び健全化判断比率'!BS15)</f>
        <v/>
      </c>
      <c r="CR42" s="590"/>
      <c r="CS42" s="590"/>
      <c r="CT42" s="590"/>
      <c r="CU42" s="590"/>
      <c r="CV42" s="590"/>
      <c r="CW42" s="590"/>
      <c r="CX42" s="590"/>
      <c r="CY42" s="590"/>
      <c r="CZ42" s="590"/>
      <c r="DA42" s="590"/>
      <c r="DB42" s="590"/>
      <c r="DC42" s="590"/>
      <c r="DD42" s="590"/>
      <c r="DE42" s="590"/>
      <c r="DG42" s="591" t="str">
        <f>IF('各会計、関係団体の財政状況及び健全化判断比率'!BR15="","",'各会計、関係団体の財政状況及び健全化判断比率'!BR15)</f>
        <v/>
      </c>
      <c r="DH42" s="591"/>
      <c r="DI42" s="195"/>
    </row>
    <row r="43" spans="2:113" ht="32.25" customHeight="1">
      <c r="B43" s="192"/>
      <c r="C43" s="589" t="str">
        <f t="shared" si="5"/>
        <v/>
      </c>
      <c r="D43" s="589"/>
      <c r="E43" s="590" t="str">
        <f>IF('各会計、関係団体の財政状況及び健全化判断比率'!B16="","",'各会計、関係団体の財政状況及び健全化判断比率'!B16)</f>
        <v/>
      </c>
      <c r="F43" s="590"/>
      <c r="G43" s="590"/>
      <c r="H43" s="590"/>
      <c r="I43" s="590"/>
      <c r="J43" s="590"/>
      <c r="K43" s="590"/>
      <c r="L43" s="590"/>
      <c r="M43" s="590"/>
      <c r="N43" s="590"/>
      <c r="O43" s="590"/>
      <c r="P43" s="590"/>
      <c r="Q43" s="590"/>
      <c r="R43" s="590"/>
      <c r="S43" s="590"/>
      <c r="T43" s="168"/>
      <c r="U43" s="589" t="str">
        <f t="shared" si="4"/>
        <v/>
      </c>
      <c r="V43" s="589"/>
      <c r="W43" s="590"/>
      <c r="X43" s="590"/>
      <c r="Y43" s="590"/>
      <c r="Z43" s="590"/>
      <c r="AA43" s="590"/>
      <c r="AB43" s="590"/>
      <c r="AC43" s="590"/>
      <c r="AD43" s="590"/>
      <c r="AE43" s="590"/>
      <c r="AF43" s="590"/>
      <c r="AG43" s="590"/>
      <c r="AH43" s="590"/>
      <c r="AI43" s="590"/>
      <c r="AJ43" s="590"/>
      <c r="AK43" s="590"/>
      <c r="AL43" s="168"/>
      <c r="AM43" s="589" t="str">
        <f t="shared" si="0"/>
        <v/>
      </c>
      <c r="AN43" s="589"/>
      <c r="AO43" s="590"/>
      <c r="AP43" s="590"/>
      <c r="AQ43" s="590"/>
      <c r="AR43" s="590"/>
      <c r="AS43" s="590"/>
      <c r="AT43" s="590"/>
      <c r="AU43" s="590"/>
      <c r="AV43" s="590"/>
      <c r="AW43" s="590"/>
      <c r="AX43" s="590"/>
      <c r="AY43" s="590"/>
      <c r="AZ43" s="590"/>
      <c r="BA43" s="590"/>
      <c r="BB43" s="590"/>
      <c r="BC43" s="590"/>
      <c r="BD43" s="168"/>
      <c r="BE43" s="589" t="str">
        <f t="shared" si="1"/>
        <v/>
      </c>
      <c r="BF43" s="589"/>
      <c r="BG43" s="590"/>
      <c r="BH43" s="590"/>
      <c r="BI43" s="590"/>
      <c r="BJ43" s="590"/>
      <c r="BK43" s="590"/>
      <c r="BL43" s="590"/>
      <c r="BM43" s="590"/>
      <c r="BN43" s="590"/>
      <c r="BO43" s="590"/>
      <c r="BP43" s="590"/>
      <c r="BQ43" s="590"/>
      <c r="BR43" s="590"/>
      <c r="BS43" s="590"/>
      <c r="BT43" s="590"/>
      <c r="BU43" s="590"/>
      <c r="BV43" s="168"/>
      <c r="BW43" s="589">
        <f t="shared" si="2"/>
        <v>17</v>
      </c>
      <c r="BX43" s="589"/>
      <c r="BY43" s="590" t="str">
        <f>IF('各会計、関係団体の財政状況及び健全化判断比率'!B77="","",'各会計、関係団体の財政状況及び健全化判断比率'!B77)</f>
        <v>長野県市町村総合事務組合</v>
      </c>
      <c r="BZ43" s="590"/>
      <c r="CA43" s="590"/>
      <c r="CB43" s="590"/>
      <c r="CC43" s="590"/>
      <c r="CD43" s="590"/>
      <c r="CE43" s="590"/>
      <c r="CF43" s="590"/>
      <c r="CG43" s="590"/>
      <c r="CH43" s="590"/>
      <c r="CI43" s="590"/>
      <c r="CJ43" s="590"/>
      <c r="CK43" s="590"/>
      <c r="CL43" s="590"/>
      <c r="CM43" s="590"/>
      <c r="CN43" s="168"/>
      <c r="CO43" s="589" t="str">
        <f t="shared" si="3"/>
        <v/>
      </c>
      <c r="CP43" s="589"/>
      <c r="CQ43" s="590" t="str">
        <f>IF('各会計、関係団体の財政状況及び健全化判断比率'!BS16="","",'各会計、関係団体の財政状況及び健全化判断比率'!BS16)</f>
        <v/>
      </c>
      <c r="CR43" s="590"/>
      <c r="CS43" s="590"/>
      <c r="CT43" s="590"/>
      <c r="CU43" s="590"/>
      <c r="CV43" s="590"/>
      <c r="CW43" s="590"/>
      <c r="CX43" s="590"/>
      <c r="CY43" s="590"/>
      <c r="CZ43" s="590"/>
      <c r="DA43" s="590"/>
      <c r="DB43" s="590"/>
      <c r="DC43" s="590"/>
      <c r="DD43" s="590"/>
      <c r="DE43" s="590"/>
      <c r="DG43" s="591" t="str">
        <f>IF('各会計、関係団体の財政状況及び健全化判断比率'!BR16="","",'各会計、関係団体の財政状況及び健全化判断比率'!BR16)</f>
        <v/>
      </c>
      <c r="DH43" s="591"/>
      <c r="DI43" s="195"/>
    </row>
    <row r="44" spans="2:113" ht="13.5" customHeight="1" thickBot="1">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ht="11.25"/>
    <row r="46" spans="2:113" ht="11.25">
      <c r="B46" s="167" t="s">
        <v>207</v>
      </c>
      <c r="E46" s="592" t="s">
        <v>208</v>
      </c>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c r="CP46" s="592"/>
      <c r="CQ46" s="592"/>
      <c r="CR46" s="592"/>
      <c r="CS46" s="592"/>
      <c r="CT46" s="592"/>
      <c r="CU46" s="592"/>
      <c r="CV46" s="592"/>
      <c r="CW46" s="592"/>
      <c r="CX46" s="592"/>
      <c r="CY46" s="592"/>
      <c r="CZ46" s="592"/>
      <c r="DA46" s="592"/>
      <c r="DB46" s="592"/>
      <c r="DC46" s="592"/>
      <c r="DD46" s="592"/>
      <c r="DE46" s="592"/>
      <c r="DF46" s="592"/>
      <c r="DG46" s="592"/>
      <c r="DH46" s="592"/>
      <c r="DI46" s="592"/>
    </row>
    <row r="47" spans="5:113" ht="11.25">
      <c r="E47" s="592" t="s">
        <v>209</v>
      </c>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2"/>
      <c r="CO47" s="592"/>
      <c r="CP47" s="592"/>
      <c r="CQ47" s="592"/>
      <c r="CR47" s="592"/>
      <c r="CS47" s="592"/>
      <c r="CT47" s="592"/>
      <c r="CU47" s="592"/>
      <c r="CV47" s="592"/>
      <c r="CW47" s="592"/>
      <c r="CX47" s="592"/>
      <c r="CY47" s="592"/>
      <c r="CZ47" s="592"/>
      <c r="DA47" s="592"/>
      <c r="DB47" s="592"/>
      <c r="DC47" s="592"/>
      <c r="DD47" s="592"/>
      <c r="DE47" s="592"/>
      <c r="DF47" s="592"/>
      <c r="DG47" s="592"/>
      <c r="DH47" s="592"/>
      <c r="DI47" s="592"/>
    </row>
    <row r="48" spans="5:113" ht="11.25">
      <c r="E48" s="592" t="s">
        <v>210</v>
      </c>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W48" s="592"/>
      <c r="BX48" s="592"/>
      <c r="BY48" s="592"/>
      <c r="BZ48" s="592"/>
      <c r="CA48" s="592"/>
      <c r="CB48" s="592"/>
      <c r="CC48" s="592"/>
      <c r="CD48" s="592"/>
      <c r="CE48" s="592"/>
      <c r="CF48" s="592"/>
      <c r="CG48" s="592"/>
      <c r="CH48" s="592"/>
      <c r="CI48" s="592"/>
      <c r="CJ48" s="592"/>
      <c r="CK48" s="592"/>
      <c r="CL48" s="592"/>
      <c r="CM48" s="592"/>
      <c r="CN48" s="592"/>
      <c r="CO48" s="592"/>
      <c r="CP48" s="592"/>
      <c r="CQ48" s="592"/>
      <c r="CR48" s="592"/>
      <c r="CS48" s="592"/>
      <c r="CT48" s="592"/>
      <c r="CU48" s="592"/>
      <c r="CV48" s="592"/>
      <c r="CW48" s="592"/>
      <c r="CX48" s="592"/>
      <c r="CY48" s="592"/>
      <c r="CZ48" s="592"/>
      <c r="DA48" s="592"/>
      <c r="DB48" s="592"/>
      <c r="DC48" s="592"/>
      <c r="DD48" s="592"/>
      <c r="DE48" s="592"/>
      <c r="DF48" s="592"/>
      <c r="DG48" s="592"/>
      <c r="DH48" s="592"/>
      <c r="DI48" s="592"/>
    </row>
    <row r="49" spans="5:113" ht="11.25">
      <c r="E49" s="593" t="s">
        <v>211</v>
      </c>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593"/>
      <c r="BW49" s="593"/>
      <c r="BX49" s="593"/>
      <c r="BY49" s="593"/>
      <c r="BZ49" s="593"/>
      <c r="CA49" s="593"/>
      <c r="CB49" s="593"/>
      <c r="CC49" s="593"/>
      <c r="CD49" s="593"/>
      <c r="CE49" s="593"/>
      <c r="CF49" s="593"/>
      <c r="CG49" s="593"/>
      <c r="CH49" s="593"/>
      <c r="CI49" s="593"/>
      <c r="CJ49" s="593"/>
      <c r="CK49" s="593"/>
      <c r="CL49" s="593"/>
      <c r="CM49" s="593"/>
      <c r="CN49" s="593"/>
      <c r="CO49" s="593"/>
      <c r="CP49" s="593"/>
      <c r="CQ49" s="593"/>
      <c r="CR49" s="593"/>
      <c r="CS49" s="593"/>
      <c r="CT49" s="593"/>
      <c r="CU49" s="593"/>
      <c r="CV49" s="593"/>
      <c r="CW49" s="593"/>
      <c r="CX49" s="593"/>
      <c r="CY49" s="593"/>
      <c r="CZ49" s="593"/>
      <c r="DA49" s="593"/>
      <c r="DB49" s="593"/>
      <c r="DC49" s="593"/>
      <c r="DD49" s="593"/>
      <c r="DE49" s="593"/>
      <c r="DF49" s="593"/>
      <c r="DG49" s="593"/>
      <c r="DH49" s="593"/>
      <c r="DI49" s="593"/>
    </row>
    <row r="50" spans="5:113" ht="11.25">
      <c r="E50" s="592" t="s">
        <v>212</v>
      </c>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c r="CP50" s="592"/>
      <c r="CQ50" s="592"/>
      <c r="CR50" s="592"/>
      <c r="CS50" s="592"/>
      <c r="CT50" s="592"/>
      <c r="CU50" s="592"/>
      <c r="CV50" s="592"/>
      <c r="CW50" s="592"/>
      <c r="CX50" s="592"/>
      <c r="CY50" s="592"/>
      <c r="CZ50" s="592"/>
      <c r="DA50" s="592"/>
      <c r="DB50" s="592"/>
      <c r="DC50" s="592"/>
      <c r="DD50" s="592"/>
      <c r="DE50" s="592"/>
      <c r="DF50" s="592"/>
      <c r="DG50" s="592"/>
      <c r="DH50" s="592"/>
      <c r="DI50" s="592"/>
    </row>
    <row r="51" spans="5:113" ht="11.25">
      <c r="E51" s="592" t="s">
        <v>213</v>
      </c>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2"/>
      <c r="AR51" s="592"/>
      <c r="AS51" s="592"/>
      <c r="AT51" s="592"/>
      <c r="AU51" s="592"/>
      <c r="AV51" s="592"/>
      <c r="AW51" s="592"/>
      <c r="AX51" s="592"/>
      <c r="AY51" s="592"/>
      <c r="AZ51" s="592"/>
      <c r="BA51" s="592"/>
      <c r="BB51" s="592"/>
      <c r="BC51" s="592"/>
      <c r="BD51" s="592"/>
      <c r="BE51" s="592"/>
      <c r="BF51" s="592"/>
      <c r="BG51" s="592"/>
      <c r="BH51" s="592"/>
      <c r="BI51" s="592"/>
      <c r="BJ51" s="592"/>
      <c r="BK51" s="592"/>
      <c r="BL51" s="592"/>
      <c r="BM51" s="592"/>
      <c r="BN51" s="592"/>
      <c r="BO51" s="592"/>
      <c r="BP51" s="592"/>
      <c r="BQ51" s="592"/>
      <c r="BR51" s="592"/>
      <c r="BS51" s="592"/>
      <c r="BT51" s="592"/>
      <c r="BU51" s="592"/>
      <c r="BV51" s="592"/>
      <c r="BW51" s="592"/>
      <c r="BX51" s="592"/>
      <c r="BY51" s="592"/>
      <c r="BZ51" s="592"/>
      <c r="CA51" s="592"/>
      <c r="CB51" s="592"/>
      <c r="CC51" s="592"/>
      <c r="CD51" s="592"/>
      <c r="CE51" s="592"/>
      <c r="CF51" s="592"/>
      <c r="CG51" s="592"/>
      <c r="CH51" s="592"/>
      <c r="CI51" s="592"/>
      <c r="CJ51" s="592"/>
      <c r="CK51" s="592"/>
      <c r="CL51" s="592"/>
      <c r="CM51" s="592"/>
      <c r="CN51" s="592"/>
      <c r="CO51" s="592"/>
      <c r="CP51" s="592"/>
      <c r="CQ51" s="592"/>
      <c r="CR51" s="592"/>
      <c r="CS51" s="592"/>
      <c r="CT51" s="592"/>
      <c r="CU51" s="592"/>
      <c r="CV51" s="592"/>
      <c r="CW51" s="592"/>
      <c r="CX51" s="592"/>
      <c r="CY51" s="592"/>
      <c r="CZ51" s="592"/>
      <c r="DA51" s="592"/>
      <c r="DB51" s="592"/>
      <c r="DC51" s="592"/>
      <c r="DD51" s="592"/>
      <c r="DE51" s="592"/>
      <c r="DF51" s="592"/>
      <c r="DG51" s="592"/>
      <c r="DH51" s="592"/>
      <c r="DI51" s="592"/>
    </row>
    <row r="52" spans="5:113" ht="11.25">
      <c r="E52" s="592" t="s">
        <v>214</v>
      </c>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592"/>
      <c r="AN52" s="592"/>
      <c r="AO52" s="592"/>
      <c r="AP52" s="592"/>
      <c r="AQ52" s="592"/>
      <c r="AR52" s="592"/>
      <c r="AS52" s="592"/>
      <c r="AT52" s="592"/>
      <c r="AU52" s="592"/>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592"/>
      <c r="BX52" s="592"/>
      <c r="BY52" s="592"/>
      <c r="BZ52" s="592"/>
      <c r="CA52" s="592"/>
      <c r="CB52" s="592"/>
      <c r="CC52" s="592"/>
      <c r="CD52" s="592"/>
      <c r="CE52" s="592"/>
      <c r="CF52" s="592"/>
      <c r="CG52" s="592"/>
      <c r="CH52" s="592"/>
      <c r="CI52" s="592"/>
      <c r="CJ52" s="592"/>
      <c r="CK52" s="592"/>
      <c r="CL52" s="592"/>
      <c r="CM52" s="592"/>
      <c r="CN52" s="592"/>
      <c r="CO52" s="592"/>
      <c r="CP52" s="592"/>
      <c r="CQ52" s="592"/>
      <c r="CR52" s="592"/>
      <c r="CS52" s="592"/>
      <c r="CT52" s="592"/>
      <c r="CU52" s="592"/>
      <c r="CV52" s="592"/>
      <c r="CW52" s="592"/>
      <c r="CX52" s="592"/>
      <c r="CY52" s="592"/>
      <c r="CZ52" s="592"/>
      <c r="DA52" s="592"/>
      <c r="DB52" s="592"/>
      <c r="DC52" s="592"/>
      <c r="DD52" s="592"/>
      <c r="DE52" s="592"/>
      <c r="DF52" s="592"/>
      <c r="DG52" s="592"/>
      <c r="DH52" s="592"/>
      <c r="DI52" s="592"/>
    </row>
    <row r="53" spans="5:113" ht="11.25">
      <c r="E53" s="592" t="s">
        <v>215</v>
      </c>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2"/>
      <c r="AL53" s="592"/>
      <c r="AM53" s="592"/>
      <c r="AN53" s="592"/>
      <c r="AO53" s="592"/>
      <c r="AP53" s="592"/>
      <c r="AQ53" s="592"/>
      <c r="AR53" s="592"/>
      <c r="AS53" s="592"/>
      <c r="AT53" s="592"/>
      <c r="AU53" s="592"/>
      <c r="AV53" s="592"/>
      <c r="AW53" s="592"/>
      <c r="AX53" s="592"/>
      <c r="AY53" s="592"/>
      <c r="AZ53" s="592"/>
      <c r="BA53" s="592"/>
      <c r="BB53" s="592"/>
      <c r="BC53" s="592"/>
      <c r="BD53" s="592"/>
      <c r="BE53" s="592"/>
      <c r="BF53" s="592"/>
      <c r="BG53" s="592"/>
      <c r="BH53" s="592"/>
      <c r="BI53" s="592"/>
      <c r="BJ53" s="592"/>
      <c r="BK53" s="592"/>
      <c r="BL53" s="592"/>
      <c r="BM53" s="592"/>
      <c r="BN53" s="592"/>
      <c r="BO53" s="592"/>
      <c r="BP53" s="592"/>
      <c r="BQ53" s="592"/>
      <c r="BR53" s="592"/>
      <c r="BS53" s="592"/>
      <c r="BT53" s="592"/>
      <c r="BU53" s="592"/>
      <c r="BV53" s="592"/>
      <c r="BW53" s="592"/>
      <c r="BX53" s="592"/>
      <c r="BY53" s="592"/>
      <c r="BZ53" s="592"/>
      <c r="CA53" s="592"/>
      <c r="CB53" s="592"/>
      <c r="CC53" s="592"/>
      <c r="CD53" s="592"/>
      <c r="CE53" s="592"/>
      <c r="CF53" s="592"/>
      <c r="CG53" s="592"/>
      <c r="CH53" s="592"/>
      <c r="CI53" s="592"/>
      <c r="CJ53" s="592"/>
      <c r="CK53" s="592"/>
      <c r="CL53" s="592"/>
      <c r="CM53" s="592"/>
      <c r="CN53" s="592"/>
      <c r="CO53" s="592"/>
      <c r="CP53" s="592"/>
      <c r="CQ53" s="592"/>
      <c r="CR53" s="592"/>
      <c r="CS53" s="592"/>
      <c r="CT53" s="592"/>
      <c r="CU53" s="592"/>
      <c r="CV53" s="592"/>
      <c r="CW53" s="592"/>
      <c r="CX53" s="592"/>
      <c r="CY53" s="592"/>
      <c r="CZ53" s="592"/>
      <c r="DA53" s="592"/>
      <c r="DB53" s="592"/>
      <c r="DC53" s="592"/>
      <c r="DD53" s="592"/>
      <c r="DE53" s="592"/>
      <c r="DF53" s="592"/>
      <c r="DG53" s="592"/>
      <c r="DH53" s="592"/>
      <c r="DI53" s="592"/>
    </row>
    <row r="54" ht="11.25"/>
    <row r="55" ht="11.25"/>
    <row r="56" ht="11.25"/>
  </sheetData>
  <sheetProtection algorithmName="SHA-512" hashValue="XXCm1y5zaEEkv7mRy+lId49c/CDurfjfBkOK8IK+mU9Lk9EeNgrhc2obuPDdwsOScab38Eqdr3DcPzzBBdld4g==" saltValue="aZa8Dwl9FzUP08t7cBEvv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rintOptions horizontalCentered="1"/>
  <pageMargins left="0" right="0" top="0.393700787401575" bottom="0.393700787401575" header="0.196850393700787" footer="0.196850393700787"/>
  <pageSetup cellComments="asDisplayed" horizontalDpi="300" verticalDpi="300" orientation="landscape" paperSize="9" scale="55" r:id="rId1"/>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topLeftCell="C31"/>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57" t="s">
        <v>574</v>
      </c>
      <c r="D34" s="1157"/>
      <c r="E34" s="1158"/>
      <c r="F34" s="32">
        <v>21.219999999999999</v>
      </c>
      <c r="G34" s="33">
        <v>20.469999999999999</v>
      </c>
      <c r="H34" s="33">
        <v>21.550000000000001</v>
      </c>
      <c r="I34" s="33">
        <v>22.600000000000001</v>
      </c>
      <c r="J34" s="34">
        <v>22.739999999999998</v>
      </c>
      <c r="K34" s="22"/>
      <c r="L34" s="22"/>
      <c r="M34" s="22"/>
      <c r="N34" s="22"/>
      <c r="O34" s="22"/>
      <c r="P34" s="22"/>
    </row>
    <row r="35" spans="1:16" ht="39" customHeight="1">
      <c r="A35" s="22"/>
      <c r="B35" s="35"/>
      <c r="C35" s="1151" t="s">
        <v>575</v>
      </c>
      <c r="D35" s="1152"/>
      <c r="E35" s="1153"/>
      <c r="F35" s="36" t="s">
        <v>524</v>
      </c>
      <c r="G35" s="37" t="s">
        <v>524</v>
      </c>
      <c r="H35" s="37">
        <v>0.69999999999999996</v>
      </c>
      <c r="I35" s="37">
        <v>1.6000000000000001</v>
      </c>
      <c r="J35" s="38">
        <v>2.4399999999999999</v>
      </c>
      <c r="K35" s="22"/>
      <c r="L35" s="22"/>
      <c r="M35" s="22"/>
      <c r="N35" s="22"/>
      <c r="O35" s="22"/>
      <c r="P35" s="22"/>
    </row>
    <row r="36" spans="1:16" ht="39" customHeight="1">
      <c r="A36" s="22"/>
      <c r="B36" s="35"/>
      <c r="C36" s="1151" t="s">
        <v>576</v>
      </c>
      <c r="D36" s="1152"/>
      <c r="E36" s="1153"/>
      <c r="F36" s="36">
        <v>2.02</v>
      </c>
      <c r="G36" s="37">
        <v>2.3500000000000001</v>
      </c>
      <c r="H36" s="37">
        <v>1.21</v>
      </c>
      <c r="I36" s="37">
        <v>1.4299999999999999</v>
      </c>
      <c r="J36" s="38">
        <v>1.6000000000000001</v>
      </c>
      <c r="K36" s="22"/>
      <c r="L36" s="22"/>
      <c r="M36" s="22"/>
      <c r="N36" s="22"/>
      <c r="O36" s="22"/>
      <c r="P36" s="22"/>
    </row>
    <row r="37" spans="1:16" ht="39" customHeight="1">
      <c r="A37" s="22"/>
      <c r="B37" s="35"/>
      <c r="C37" s="1151" t="s">
        <v>577</v>
      </c>
      <c r="D37" s="1152"/>
      <c r="E37" s="1153"/>
      <c r="F37" s="36">
        <v>0.5</v>
      </c>
      <c r="G37" s="37">
        <v>0.16</v>
      </c>
      <c r="H37" s="37">
        <v>0.10000000000000001</v>
      </c>
      <c r="I37" s="37">
        <v>0.29999999999999999</v>
      </c>
      <c r="J37" s="38">
        <v>0.31</v>
      </c>
      <c r="K37" s="22"/>
      <c r="L37" s="22"/>
      <c r="M37" s="22"/>
      <c r="N37" s="22"/>
      <c r="O37" s="22"/>
      <c r="P37" s="22"/>
    </row>
    <row r="38" spans="1:16" ht="39" customHeight="1">
      <c r="A38" s="22"/>
      <c r="B38" s="35"/>
      <c r="C38" s="1151" t="s">
        <v>578</v>
      </c>
      <c r="D38" s="1152"/>
      <c r="E38" s="1153"/>
      <c r="F38" s="36">
        <v>0.19</v>
      </c>
      <c r="G38" s="37">
        <v>0.17999999999999999</v>
      </c>
      <c r="H38" s="37">
        <v>0.17999999999999999</v>
      </c>
      <c r="I38" s="37">
        <v>0.16</v>
      </c>
      <c r="J38" s="38">
        <v>0.17000000000000001</v>
      </c>
      <c r="K38" s="22"/>
      <c r="L38" s="22"/>
      <c r="M38" s="22"/>
      <c r="N38" s="22"/>
      <c r="O38" s="22"/>
      <c r="P38" s="22"/>
    </row>
    <row r="39" spans="1:16" ht="39" customHeight="1">
      <c r="A39" s="22"/>
      <c r="B39" s="35"/>
      <c r="C39" s="1151" t="s">
        <v>579</v>
      </c>
      <c r="D39" s="1152"/>
      <c r="E39" s="1153"/>
      <c r="F39" s="36">
        <v>0</v>
      </c>
      <c r="G39" s="37">
        <v>0</v>
      </c>
      <c r="H39" s="37">
        <v>0</v>
      </c>
      <c r="I39" s="37">
        <v>0</v>
      </c>
      <c r="J39" s="38">
        <v>0.01</v>
      </c>
      <c r="K39" s="22"/>
      <c r="L39" s="22"/>
      <c r="M39" s="22"/>
      <c r="N39" s="22"/>
      <c r="O39" s="22"/>
      <c r="P39" s="22"/>
    </row>
    <row r="40" spans="1:16" ht="39" customHeight="1">
      <c r="A40" s="22"/>
      <c r="B40" s="35"/>
      <c r="C40" s="1151" t="s">
        <v>580</v>
      </c>
      <c r="D40" s="1152"/>
      <c r="E40" s="1153"/>
      <c r="F40" s="36">
        <v>0.029999999999999999</v>
      </c>
      <c r="G40" s="37">
        <v>0</v>
      </c>
      <c r="H40" s="37">
        <v>0</v>
      </c>
      <c r="I40" s="37">
        <v>0</v>
      </c>
      <c r="J40" s="38">
        <v>0</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581</v>
      </c>
      <c r="D42" s="1152"/>
      <c r="E42" s="1153"/>
      <c r="F42" s="36" t="s">
        <v>524</v>
      </c>
      <c r="G42" s="37" t="s">
        <v>524</v>
      </c>
      <c r="H42" s="37" t="s">
        <v>524</v>
      </c>
      <c r="I42" s="37" t="s">
        <v>524</v>
      </c>
      <c r="J42" s="38" t="s">
        <v>524</v>
      </c>
      <c r="K42" s="22"/>
      <c r="L42" s="22"/>
      <c r="M42" s="22"/>
      <c r="N42" s="22"/>
      <c r="O42" s="22"/>
      <c r="P42" s="22"/>
    </row>
    <row r="43" spans="1:16" ht="39" customHeight="1" thickBot="1">
      <c r="A43" s="22"/>
      <c r="B43" s="40"/>
      <c r="C43" s="1154" t="s">
        <v>582</v>
      </c>
      <c r="D43" s="1155"/>
      <c r="E43" s="1156"/>
      <c r="F43" s="41">
        <v>0.040000000000000001</v>
      </c>
      <c r="G43" s="42">
        <v>0.25</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rCA8GFFFQ/L/mr52P5UpsVyxR6uP3DwgWVP6FbgP4pCPB1OxPaK34/lQcXrAk+/bd9JUxMPmf8703YFtms8nQ==" saltValue="4BCFrKTZJ+bLFEkCkO/9OA==" spinCount="100000" sheet="1" objects="1" scenarios="1"/>
  <mergeCells count="10">
    <mergeCell ref="C40:E40"/>
    <mergeCell ref="C41:E41"/>
    <mergeCell ref="C42:E42"/>
    <mergeCell ref="C43:E43"/>
    <mergeCell ref="C34:E34"/>
    <mergeCell ref="C35:E35"/>
    <mergeCell ref="C36:E36"/>
    <mergeCell ref="C37:E37"/>
    <mergeCell ref="C38:E38"/>
    <mergeCell ref="C39:E39"/>
  </mergeCells>
  <printOptions horizontalCentered="1"/>
  <pageMargins left="0" right="0" top="0.196850393700787" bottom="0" header="0" footer="0"/>
  <pageSetup horizontalDpi="300" verticalDpi="300" orientation="landscape" paperSize="9" scale="62" r:id="rId2"/>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topLeftCell="A19">
      <selection pane="topLeft" activeCell="L55" sqref="L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59" t="s">
        <v>11</v>
      </c>
      <c r="C45" s="1160"/>
      <c r="D45" s="58"/>
      <c r="E45" s="1165" t="s">
        <v>12</v>
      </c>
      <c r="F45" s="1165"/>
      <c r="G45" s="1165"/>
      <c r="H45" s="1165"/>
      <c r="I45" s="1165"/>
      <c r="J45" s="1166"/>
      <c r="K45" s="59">
        <v>525</v>
      </c>
      <c r="L45" s="60">
        <v>581</v>
      </c>
      <c r="M45" s="60">
        <v>594</v>
      </c>
      <c r="N45" s="60">
        <v>573</v>
      </c>
      <c r="O45" s="61">
        <v>607</v>
      </c>
      <c r="P45" s="48"/>
      <c r="Q45" s="48"/>
      <c r="R45" s="48"/>
      <c r="S45" s="48"/>
      <c r="T45" s="48"/>
      <c r="U45" s="48"/>
    </row>
    <row r="46" spans="1:21" ht="30.75" customHeight="1">
      <c r="A46" s="48"/>
      <c r="B46" s="1161"/>
      <c r="C46" s="1162"/>
      <c r="D46" s="62"/>
      <c r="E46" s="1167" t="s">
        <v>13</v>
      </c>
      <c r="F46" s="1167"/>
      <c r="G46" s="1167"/>
      <c r="H46" s="1167"/>
      <c r="I46" s="1167"/>
      <c r="J46" s="1168"/>
      <c r="K46" s="63" t="s">
        <v>524</v>
      </c>
      <c r="L46" s="64" t="s">
        <v>524</v>
      </c>
      <c r="M46" s="64" t="s">
        <v>524</v>
      </c>
      <c r="N46" s="64" t="s">
        <v>524</v>
      </c>
      <c r="O46" s="65" t="s">
        <v>524</v>
      </c>
      <c r="P46" s="48"/>
      <c r="Q46" s="48"/>
      <c r="R46" s="48"/>
      <c r="S46" s="48"/>
      <c r="T46" s="48"/>
      <c r="U46" s="48"/>
    </row>
    <row r="47" spans="1:21" ht="30.75" customHeight="1">
      <c r="A47" s="48"/>
      <c r="B47" s="1161"/>
      <c r="C47" s="1162"/>
      <c r="D47" s="62"/>
      <c r="E47" s="1167" t="s">
        <v>14</v>
      </c>
      <c r="F47" s="1167"/>
      <c r="G47" s="1167"/>
      <c r="H47" s="1167"/>
      <c r="I47" s="1167"/>
      <c r="J47" s="1168"/>
      <c r="K47" s="63" t="s">
        <v>524</v>
      </c>
      <c r="L47" s="64" t="s">
        <v>524</v>
      </c>
      <c r="M47" s="64" t="s">
        <v>524</v>
      </c>
      <c r="N47" s="64" t="s">
        <v>524</v>
      </c>
      <c r="O47" s="65" t="s">
        <v>524</v>
      </c>
      <c r="P47" s="48"/>
      <c r="Q47" s="48"/>
      <c r="R47" s="48"/>
      <c r="S47" s="48"/>
      <c r="T47" s="48"/>
      <c r="U47" s="48"/>
    </row>
    <row r="48" spans="1:21" ht="30.75" customHeight="1">
      <c r="A48" s="48"/>
      <c r="B48" s="1161"/>
      <c r="C48" s="1162"/>
      <c r="D48" s="62"/>
      <c r="E48" s="1167" t="s">
        <v>15</v>
      </c>
      <c r="F48" s="1167"/>
      <c r="G48" s="1167"/>
      <c r="H48" s="1167"/>
      <c r="I48" s="1167"/>
      <c r="J48" s="1168"/>
      <c r="K48" s="63">
        <v>185</v>
      </c>
      <c r="L48" s="64">
        <v>255</v>
      </c>
      <c r="M48" s="64">
        <v>252</v>
      </c>
      <c r="N48" s="64">
        <v>269</v>
      </c>
      <c r="O48" s="65">
        <v>294</v>
      </c>
      <c r="P48" s="48"/>
      <c r="Q48" s="48"/>
      <c r="R48" s="48"/>
      <c r="S48" s="48"/>
      <c r="T48" s="48"/>
      <c r="U48" s="48"/>
    </row>
    <row r="49" spans="1:21" ht="30.75" customHeight="1">
      <c r="A49" s="48"/>
      <c r="B49" s="1161"/>
      <c r="C49" s="1162"/>
      <c r="D49" s="62"/>
      <c r="E49" s="1167" t="s">
        <v>16</v>
      </c>
      <c r="F49" s="1167"/>
      <c r="G49" s="1167"/>
      <c r="H49" s="1167"/>
      <c r="I49" s="1167"/>
      <c r="J49" s="1168"/>
      <c r="K49" s="63">
        <v>37</v>
      </c>
      <c r="L49" s="64">
        <v>39</v>
      </c>
      <c r="M49" s="64">
        <v>35</v>
      </c>
      <c r="N49" s="64">
        <v>34</v>
      </c>
      <c r="O49" s="65">
        <v>36</v>
      </c>
      <c r="P49" s="48"/>
      <c r="Q49" s="48"/>
      <c r="R49" s="48"/>
      <c r="S49" s="48"/>
      <c r="T49" s="48"/>
      <c r="U49" s="48"/>
    </row>
    <row r="50" spans="1:21" ht="30.75" customHeight="1">
      <c r="A50" s="48"/>
      <c r="B50" s="1161"/>
      <c r="C50" s="1162"/>
      <c r="D50" s="62"/>
      <c r="E50" s="1167" t="s">
        <v>17</v>
      </c>
      <c r="F50" s="1167"/>
      <c r="G50" s="1167"/>
      <c r="H50" s="1167"/>
      <c r="I50" s="1167"/>
      <c r="J50" s="1168"/>
      <c r="K50" s="63">
        <v>22</v>
      </c>
      <c r="L50" s="64">
        <v>20</v>
      </c>
      <c r="M50" s="64">
        <v>16</v>
      </c>
      <c r="N50" s="64">
        <v>11</v>
      </c>
      <c r="O50" s="65">
        <v>4</v>
      </c>
      <c r="P50" s="48"/>
      <c r="Q50" s="48"/>
      <c r="R50" s="48"/>
      <c r="S50" s="48"/>
      <c r="T50" s="48"/>
      <c r="U50" s="48"/>
    </row>
    <row r="51" spans="1:21" ht="30.75" customHeight="1">
      <c r="A51" s="48"/>
      <c r="B51" s="1163"/>
      <c r="C51" s="1164"/>
      <c r="D51" s="66"/>
      <c r="E51" s="1167" t="s">
        <v>18</v>
      </c>
      <c r="F51" s="1167"/>
      <c r="G51" s="1167"/>
      <c r="H51" s="1167"/>
      <c r="I51" s="1167"/>
      <c r="J51" s="1168"/>
      <c r="K51" s="63" t="s">
        <v>524</v>
      </c>
      <c r="L51" s="64">
        <v>0</v>
      </c>
      <c r="M51" s="64" t="s">
        <v>524</v>
      </c>
      <c r="N51" s="64" t="s">
        <v>524</v>
      </c>
      <c r="O51" s="65" t="s">
        <v>524</v>
      </c>
      <c r="P51" s="48"/>
      <c r="Q51" s="48"/>
      <c r="R51" s="48"/>
      <c r="S51" s="48"/>
      <c r="T51" s="48"/>
      <c r="U51" s="48"/>
    </row>
    <row r="52" spans="1:21" ht="30.75" customHeight="1">
      <c r="A52" s="48"/>
      <c r="B52" s="1169" t="s">
        <v>19</v>
      </c>
      <c r="C52" s="1170"/>
      <c r="D52" s="66"/>
      <c r="E52" s="1167" t="s">
        <v>20</v>
      </c>
      <c r="F52" s="1167"/>
      <c r="G52" s="1167"/>
      <c r="H52" s="1167"/>
      <c r="I52" s="1167"/>
      <c r="J52" s="1168"/>
      <c r="K52" s="63">
        <v>504</v>
      </c>
      <c r="L52" s="64">
        <v>517</v>
      </c>
      <c r="M52" s="64">
        <v>541</v>
      </c>
      <c r="N52" s="64">
        <v>544</v>
      </c>
      <c r="O52" s="65">
        <v>559</v>
      </c>
      <c r="P52" s="48"/>
      <c r="Q52" s="48"/>
      <c r="R52" s="48"/>
      <c r="S52" s="48"/>
      <c r="T52" s="48"/>
      <c r="U52" s="48"/>
    </row>
    <row r="53" spans="1:21" ht="30.75" customHeight="1" thickBot="1">
      <c r="A53" s="48"/>
      <c r="B53" s="1171" t="s">
        <v>21</v>
      </c>
      <c r="C53" s="1172"/>
      <c r="D53" s="67"/>
      <c r="E53" s="1173" t="s">
        <v>22</v>
      </c>
      <c r="F53" s="1173"/>
      <c r="G53" s="1173"/>
      <c r="H53" s="1173"/>
      <c r="I53" s="1173"/>
      <c r="J53" s="1174"/>
      <c r="K53" s="68">
        <v>265</v>
      </c>
      <c r="L53" s="69">
        <v>378</v>
      </c>
      <c r="M53" s="69">
        <v>356</v>
      </c>
      <c r="N53" s="69">
        <v>343</v>
      </c>
      <c r="O53" s="70">
        <v>382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2:15" ht="31.5" customHeight="1">
      <c r="B58" s="1175" t="s">
        <v>26</v>
      </c>
      <c r="C58" s="1176"/>
      <c r="D58" s="1181" t="s">
        <v>27</v>
      </c>
      <c r="E58" s="1182"/>
      <c r="F58" s="1182"/>
      <c r="G58" s="1182"/>
      <c r="H58" s="1182"/>
      <c r="I58" s="1182"/>
      <c r="J58" s="1183"/>
      <c r="K58" s="355" t="s">
        <v>524</v>
      </c>
      <c r="L58" s="355" t="s">
        <v>524</v>
      </c>
      <c r="M58" s="355" t="s">
        <v>524</v>
      </c>
      <c r="N58" s="355" t="s">
        <v>524</v>
      </c>
      <c r="O58" s="355" t="s">
        <v>524</v>
      </c>
    </row>
    <row r="59" spans="2:15" ht="31.5" customHeight="1">
      <c r="B59" s="1177"/>
      <c r="C59" s="1178"/>
      <c r="D59" s="1184" t="s">
        <v>28</v>
      </c>
      <c r="E59" s="1185"/>
      <c r="F59" s="1185"/>
      <c r="G59" s="1185"/>
      <c r="H59" s="1185"/>
      <c r="I59" s="1185"/>
      <c r="J59" s="1186"/>
      <c r="K59" s="355" t="s">
        <v>524</v>
      </c>
      <c r="L59" s="355" t="s">
        <v>524</v>
      </c>
      <c r="M59" s="355" t="s">
        <v>524</v>
      </c>
      <c r="N59" s="355" t="s">
        <v>524</v>
      </c>
      <c r="O59" s="355" t="s">
        <v>524</v>
      </c>
    </row>
    <row r="60" spans="2:15" ht="31.5" customHeight="1" thickBot="1">
      <c r="B60" s="1179"/>
      <c r="C60" s="1180"/>
      <c r="D60" s="1187" t="s">
        <v>29</v>
      </c>
      <c r="E60" s="1188"/>
      <c r="F60" s="1188"/>
      <c r="G60" s="1188"/>
      <c r="H60" s="1188"/>
      <c r="I60" s="1188"/>
      <c r="J60" s="1189"/>
      <c r="K60" s="355" t="s">
        <v>524</v>
      </c>
      <c r="L60" s="355" t="s">
        <v>524</v>
      </c>
      <c r="M60" s="355" t="s">
        <v>524</v>
      </c>
      <c r="N60" s="355" t="s">
        <v>524</v>
      </c>
      <c r="O60" s="355" t="s">
        <v>524</v>
      </c>
    </row>
    <row r="61" spans="2:15" ht="24" customHeight="1">
      <c r="B61" s="83"/>
      <c r="C61" s="83"/>
      <c r="D61" s="84" t="s">
        <v>30</v>
      </c>
      <c r="E61" s="85"/>
      <c r="F61" s="85"/>
      <c r="G61" s="85"/>
      <c r="H61" s="85"/>
      <c r="I61" s="85"/>
      <c r="J61" s="85"/>
      <c r="K61" s="85"/>
      <c r="L61" s="85"/>
      <c r="M61" s="85"/>
      <c r="N61" s="85"/>
      <c r="O61" s="85"/>
    </row>
    <row r="62" spans="2:15" ht="24" customHeight="1">
      <c r="B62" s="86"/>
      <c r="C62" s="86"/>
      <c r="D62" s="84" t="s">
        <v>31</v>
      </c>
      <c r="E62" s="85"/>
      <c r="F62" s="85"/>
      <c r="G62" s="85"/>
      <c r="H62" s="85"/>
      <c r="I62" s="85"/>
      <c r="J62" s="85"/>
      <c r="K62" s="85"/>
      <c r="L62" s="85"/>
      <c r="M62" s="85"/>
      <c r="N62" s="85"/>
      <c r="O62" s="85"/>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9eh2Cvd0ly3PyN6SkaRpBonq4ZRIgZEKFLpxwHh4eXV9Qvk0Wycs2rl1sdzlfteK3aaVHtBUJ9PtE+mUyzuPw==" saltValue="ac2ebTALbgHXrZAYEwuH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rintOptions horizontalCentered="1"/>
  <pageMargins left="0" right="0" top="0.196850393700787" bottom="0.236220472440945" header="0" footer="0"/>
  <pageSetup horizontalDpi="300" verticalDpi="300" orientation="landscape" paperSize="9" scale="56" r:id="rId2"/>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39:M54"/>
  <sheetViews>
    <sheetView showGridLines="0" zoomScale="55" zoomScaleNormal="55" zoomScaleSheetLayoutView="100" workbookViewId="0" topLeftCell="A2"/>
  </sheetViews>
  <sheetFormatPr defaultColWidth="0" defaultRowHeight="13.5" customHeight="1" zeroHeight="1"/>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spans="13:13" ht="27.75" customHeight="1" thickBot="1">
      <c r="M39" s="88" t="s">
        <v>9</v>
      </c>
    </row>
    <row r="40" spans="2:13" ht="27.75" customHeight="1" thickBot="1">
      <c r="B40" s="89" t="s">
        <v>10</v>
      </c>
      <c r="C40" s="90"/>
      <c r="D40" s="90"/>
      <c r="E40" s="91"/>
      <c r="F40" s="91"/>
      <c r="G40" s="91"/>
      <c r="H40" s="92" t="s">
        <v>2</v>
      </c>
      <c r="I40" s="93" t="s">
        <v>566</v>
      </c>
      <c r="J40" s="94" t="s">
        <v>567</v>
      </c>
      <c r="K40" s="94" t="s">
        <v>568</v>
      </c>
      <c r="L40" s="94" t="s">
        <v>569</v>
      </c>
      <c r="M40" s="95" t="s">
        <v>570</v>
      </c>
    </row>
    <row r="41" spans="2:13" ht="27.75" customHeight="1">
      <c r="B41" s="1190" t="s">
        <v>32</v>
      </c>
      <c r="C41" s="1191"/>
      <c r="D41" s="96"/>
      <c r="E41" s="1196" t="s">
        <v>33</v>
      </c>
      <c r="F41" s="1196"/>
      <c r="G41" s="1196"/>
      <c r="H41" s="1197"/>
      <c r="I41" s="342">
        <v>4964</v>
      </c>
      <c r="J41" s="343">
        <v>5181</v>
      </c>
      <c r="K41" s="343">
        <v>5230</v>
      </c>
      <c r="L41" s="343">
        <v>4979</v>
      </c>
      <c r="M41" s="344">
        <v>4412</v>
      </c>
    </row>
    <row r="42" spans="2:13" ht="27.75" customHeight="1">
      <c r="B42" s="1192"/>
      <c r="C42" s="1193"/>
      <c r="D42" s="97"/>
      <c r="E42" s="1198" t="s">
        <v>34</v>
      </c>
      <c r="F42" s="1198"/>
      <c r="G42" s="1198"/>
      <c r="H42" s="1199"/>
      <c r="I42" s="345">
        <v>55</v>
      </c>
      <c r="J42" s="346">
        <v>43</v>
      </c>
      <c r="K42" s="346">
        <v>42</v>
      </c>
      <c r="L42" s="346">
        <v>38</v>
      </c>
      <c r="M42" s="347">
        <v>31</v>
      </c>
    </row>
    <row r="43" spans="2:13" ht="27.75" customHeight="1">
      <c r="B43" s="1192"/>
      <c r="C43" s="1193"/>
      <c r="D43" s="97"/>
      <c r="E43" s="1198" t="s">
        <v>35</v>
      </c>
      <c r="F43" s="1198"/>
      <c r="G43" s="1198"/>
      <c r="H43" s="1199"/>
      <c r="I43" s="345">
        <v>541</v>
      </c>
      <c r="J43" s="346">
        <v>418</v>
      </c>
      <c r="K43" s="346">
        <v>200</v>
      </c>
      <c r="L43" s="346">
        <v>181</v>
      </c>
      <c r="M43" s="347">
        <v>74</v>
      </c>
    </row>
    <row r="44" spans="2:13" ht="27.75" customHeight="1">
      <c r="B44" s="1192"/>
      <c r="C44" s="1193"/>
      <c r="D44" s="97"/>
      <c r="E44" s="1198" t="s">
        <v>36</v>
      </c>
      <c r="F44" s="1198"/>
      <c r="G44" s="1198"/>
      <c r="H44" s="1199"/>
      <c r="I44" s="345">
        <v>200</v>
      </c>
      <c r="J44" s="346">
        <v>180</v>
      </c>
      <c r="K44" s="346">
        <v>235</v>
      </c>
      <c r="L44" s="346">
        <v>213</v>
      </c>
      <c r="M44" s="347">
        <v>185</v>
      </c>
    </row>
    <row r="45" spans="2:13" ht="27.75" customHeight="1">
      <c r="B45" s="1192"/>
      <c r="C45" s="1193"/>
      <c r="D45" s="97"/>
      <c r="E45" s="1198" t="s">
        <v>37</v>
      </c>
      <c r="F45" s="1198"/>
      <c r="G45" s="1198"/>
      <c r="H45" s="1199"/>
      <c r="I45" s="345">
        <v>717</v>
      </c>
      <c r="J45" s="346">
        <v>705</v>
      </c>
      <c r="K45" s="346">
        <v>685</v>
      </c>
      <c r="L45" s="346">
        <v>736</v>
      </c>
      <c r="M45" s="347">
        <v>671</v>
      </c>
    </row>
    <row r="46" spans="2:13" ht="27.75" customHeight="1">
      <c r="B46" s="1192"/>
      <c r="C46" s="1193"/>
      <c r="D46" s="98"/>
      <c r="E46" s="1198" t="s">
        <v>38</v>
      </c>
      <c r="F46" s="1198"/>
      <c r="G46" s="1198"/>
      <c r="H46" s="1199"/>
      <c r="I46" s="345" t="s">
        <v>524</v>
      </c>
      <c r="J46" s="346" t="s">
        <v>524</v>
      </c>
      <c r="K46" s="346" t="s">
        <v>524</v>
      </c>
      <c r="L46" s="346" t="s">
        <v>524</v>
      </c>
      <c r="M46" s="347" t="s">
        <v>524</v>
      </c>
    </row>
    <row r="47" spans="2:13" ht="27.75" customHeight="1">
      <c r="B47" s="1192"/>
      <c r="C47" s="1193"/>
      <c r="D47" s="99"/>
      <c r="E47" s="1200" t="s">
        <v>39</v>
      </c>
      <c r="F47" s="1201"/>
      <c r="G47" s="1201"/>
      <c r="H47" s="1202"/>
      <c r="I47" s="345" t="s">
        <v>524</v>
      </c>
      <c r="J47" s="346" t="s">
        <v>524</v>
      </c>
      <c r="K47" s="346" t="s">
        <v>524</v>
      </c>
      <c r="L47" s="346" t="s">
        <v>524</v>
      </c>
      <c r="M47" s="347" t="s">
        <v>524</v>
      </c>
    </row>
    <row r="48" spans="2:13" ht="27.75" customHeight="1">
      <c r="B48" s="1192"/>
      <c r="C48" s="1193"/>
      <c r="D48" s="97"/>
      <c r="E48" s="1198" t="s">
        <v>40</v>
      </c>
      <c r="F48" s="1198"/>
      <c r="G48" s="1198"/>
      <c r="H48" s="1199"/>
      <c r="I48" s="345" t="s">
        <v>524</v>
      </c>
      <c r="J48" s="346" t="s">
        <v>524</v>
      </c>
      <c r="K48" s="346" t="s">
        <v>524</v>
      </c>
      <c r="L48" s="346" t="s">
        <v>524</v>
      </c>
      <c r="M48" s="347" t="s">
        <v>524</v>
      </c>
    </row>
    <row r="49" spans="2:13" ht="27.75" customHeight="1">
      <c r="B49" s="1194"/>
      <c r="C49" s="1195"/>
      <c r="D49" s="97"/>
      <c r="E49" s="1198" t="s">
        <v>41</v>
      </c>
      <c r="F49" s="1198"/>
      <c r="G49" s="1198"/>
      <c r="H49" s="1199"/>
      <c r="I49" s="345" t="s">
        <v>524</v>
      </c>
      <c r="J49" s="346" t="s">
        <v>524</v>
      </c>
      <c r="K49" s="346" t="s">
        <v>524</v>
      </c>
      <c r="L49" s="346" t="s">
        <v>524</v>
      </c>
      <c r="M49" s="347" t="s">
        <v>524</v>
      </c>
    </row>
    <row r="50" spans="2:13" ht="27.75" customHeight="1">
      <c r="B50" s="1203" t="s">
        <v>42</v>
      </c>
      <c r="C50" s="1204"/>
      <c r="D50" s="100"/>
      <c r="E50" s="1198" t="s">
        <v>43</v>
      </c>
      <c r="F50" s="1198"/>
      <c r="G50" s="1198"/>
      <c r="H50" s="1199"/>
      <c r="I50" s="345">
        <v>1832</v>
      </c>
      <c r="J50" s="346">
        <v>1342</v>
      </c>
      <c r="K50" s="346">
        <v>1423</v>
      </c>
      <c r="L50" s="346">
        <v>2003</v>
      </c>
      <c r="M50" s="347">
        <v>2290</v>
      </c>
    </row>
    <row r="51" spans="2:13" ht="27.75" customHeight="1">
      <c r="B51" s="1192"/>
      <c r="C51" s="1193"/>
      <c r="D51" s="97"/>
      <c r="E51" s="1198" t="s">
        <v>44</v>
      </c>
      <c r="F51" s="1198"/>
      <c r="G51" s="1198"/>
      <c r="H51" s="1199"/>
      <c r="I51" s="345" t="s">
        <v>524</v>
      </c>
      <c r="J51" s="346" t="s">
        <v>524</v>
      </c>
      <c r="K51" s="346" t="s">
        <v>524</v>
      </c>
      <c r="L51" s="346" t="s">
        <v>524</v>
      </c>
      <c r="M51" s="347" t="s">
        <v>524</v>
      </c>
    </row>
    <row r="52" spans="2:13" ht="27.75" customHeight="1">
      <c r="B52" s="1194"/>
      <c r="C52" s="1195"/>
      <c r="D52" s="97"/>
      <c r="E52" s="1198" t="s">
        <v>45</v>
      </c>
      <c r="F52" s="1198"/>
      <c r="G52" s="1198"/>
      <c r="H52" s="1199"/>
      <c r="I52" s="345">
        <v>6323</v>
      </c>
      <c r="J52" s="346">
        <v>6120</v>
      </c>
      <c r="K52" s="346">
        <v>6193</v>
      </c>
      <c r="L52" s="346">
        <v>5937</v>
      </c>
      <c r="M52" s="347">
        <v>5565</v>
      </c>
    </row>
    <row r="53" spans="2:13" ht="27.75" customHeight="1" thickBot="1">
      <c r="B53" s="1205" t="s">
        <v>46</v>
      </c>
      <c r="C53" s="1206"/>
      <c r="D53" s="101"/>
      <c r="E53" s="1207" t="s">
        <v>47</v>
      </c>
      <c r="F53" s="1207"/>
      <c r="G53" s="1207"/>
      <c r="H53" s="1208"/>
      <c r="I53" s="348">
        <v>-1680</v>
      </c>
      <c r="J53" s="349">
        <v>-935</v>
      </c>
      <c r="K53" s="349">
        <v>-1224</v>
      </c>
      <c r="L53" s="349">
        <v>-1792</v>
      </c>
      <c r="M53" s="350">
        <v>-2481</v>
      </c>
    </row>
    <row r="54" spans="2:13" ht="27.75" customHeight="1">
      <c r="B54" s="102" t="s">
        <v>48</v>
      </c>
      <c r="C54" s="103"/>
      <c r="D54" s="103"/>
      <c r="E54" s="104"/>
      <c r="F54" s="104"/>
      <c r="G54" s="104"/>
      <c r="H54" s="104"/>
      <c r="I54" s="105"/>
      <c r="J54" s="105"/>
      <c r="K54" s="105"/>
      <c r="L54" s="105"/>
      <c r="M54" s="105"/>
    </row>
    <row r="55" ht="13.5"/>
  </sheetData>
  <sheetProtection algorithmName="SHA-512" hashValue="iWthje9W7LAHiP7l4KlugWz4VS0zuiPzJiBSrSAz+zWdljyKBa9Ebve3AdxaI3nSChPmTzM4/XWupBNegnJfCg==" saltValue="r6RjLh4fc+dUZlJdV8A5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rintOptions horizontalCentered="1"/>
  <pageMargins left="0" right="0" top="0.196850393700787" bottom="0" header="0" footer="0"/>
  <pageSetup horizontalDpi="300" verticalDpi="300" orientation="landscape" paperSize="9" scale="60" r:id="rId2"/>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53:H63"/>
  <sheetViews>
    <sheetView showGridLines="0" zoomScale="55" zoomScaleNormal="55" zoomScaleSheetLayoutView="100" workbookViewId="0" topLeftCell="A26">
      <selection pane="topLeft" activeCell="E5" sqref="E5"/>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20.25" customHeight="1"/>
    <row r="50" ht="16.5" customHeight="1"/>
    <row r="51" ht="29.25" customHeight="1"/>
    <row r="52" ht="29.25" customHeight="1"/>
    <row r="53" spans="2:8" ht="52.5" customHeight="1" thickBot="1">
      <c r="B53" s="2"/>
      <c r="C53" s="2"/>
      <c r="D53" s="2"/>
      <c r="E53" s="2"/>
      <c r="F53" s="2"/>
      <c r="G53" s="2"/>
      <c r="H53" s="106" t="s">
        <v>49</v>
      </c>
    </row>
    <row r="54" spans="2:8" ht="29.25" customHeight="1" thickBot="1">
      <c r="B54" s="107" t="s">
        <v>1</v>
      </c>
      <c r="C54" s="108"/>
      <c r="D54" s="108"/>
      <c r="E54" s="109" t="s">
        <v>2</v>
      </c>
      <c r="F54" s="110" t="s">
        <v>568</v>
      </c>
      <c r="G54" s="110" t="s">
        <v>569</v>
      </c>
      <c r="H54" s="111" t="s">
        <v>570</v>
      </c>
    </row>
    <row r="55" spans="2:8" ht="52.5" customHeight="1">
      <c r="B55" s="112"/>
      <c r="C55" s="1217" t="s">
        <v>50</v>
      </c>
      <c r="D55" s="1217"/>
      <c r="E55" s="1218"/>
      <c r="F55" s="113">
        <v>480</v>
      </c>
      <c r="G55" s="113">
        <v>501</v>
      </c>
      <c r="H55" s="114">
        <v>527</v>
      </c>
    </row>
    <row r="56" spans="2:8" ht="52.5" customHeight="1">
      <c r="B56" s="115"/>
      <c r="C56" s="1219" t="s">
        <v>51</v>
      </c>
      <c r="D56" s="1219"/>
      <c r="E56" s="1220"/>
      <c r="F56" s="116">
        <v>115</v>
      </c>
      <c r="G56" s="116">
        <v>220</v>
      </c>
      <c r="H56" s="117">
        <v>205</v>
      </c>
    </row>
    <row r="57" spans="2:8" ht="53.25" customHeight="1">
      <c r="B57" s="115"/>
      <c r="C57" s="1221" t="s">
        <v>52</v>
      </c>
      <c r="D57" s="1221"/>
      <c r="E57" s="1222"/>
      <c r="F57" s="118">
        <v>608</v>
      </c>
      <c r="G57" s="118">
        <v>1077</v>
      </c>
      <c r="H57" s="119">
        <v>1376</v>
      </c>
    </row>
    <row r="58" spans="2:8" ht="45.75" customHeight="1">
      <c r="B58" s="120"/>
      <c r="C58" s="1209" t="s">
        <v>594</v>
      </c>
      <c r="D58" s="1210"/>
      <c r="E58" s="1211"/>
      <c r="F58" s="351">
        <v>374</v>
      </c>
      <c r="G58" s="351">
        <v>777</v>
      </c>
      <c r="H58" s="352">
        <v>1020</v>
      </c>
    </row>
    <row r="59" spans="2:8" ht="45.75" customHeight="1">
      <c r="B59" s="120"/>
      <c r="C59" s="1209" t="s">
        <v>595</v>
      </c>
      <c r="D59" s="1210"/>
      <c r="E59" s="1211"/>
      <c r="F59" s="351">
        <v>73</v>
      </c>
      <c r="G59" s="351">
        <v>134</v>
      </c>
      <c r="H59" s="352">
        <v>190</v>
      </c>
    </row>
    <row r="60" spans="2:8" ht="45.75" customHeight="1">
      <c r="B60" s="120"/>
      <c r="C60" s="1209" t="s">
        <v>596</v>
      </c>
      <c r="D60" s="1210"/>
      <c r="E60" s="1211"/>
      <c r="F60" s="351">
        <v>97</v>
      </c>
      <c r="G60" s="351">
        <v>100</v>
      </c>
      <c r="H60" s="352">
        <v>103</v>
      </c>
    </row>
    <row r="61" spans="2:8" ht="45.75" customHeight="1">
      <c r="B61" s="120"/>
      <c r="C61" s="1209" t="s">
        <v>597</v>
      </c>
      <c r="D61" s="1210"/>
      <c r="E61" s="1211"/>
      <c r="F61" s="351">
        <v>22</v>
      </c>
      <c r="G61" s="351">
        <v>22</v>
      </c>
      <c r="H61" s="352">
        <v>22</v>
      </c>
    </row>
    <row r="62" spans="2:8" ht="45.75" customHeight="1" thickBot="1">
      <c r="B62" s="121"/>
      <c r="C62" s="1212" t="s">
        <v>598</v>
      </c>
      <c r="D62" s="1213"/>
      <c r="E62" s="1214"/>
      <c r="F62" s="353">
        <v>19</v>
      </c>
      <c r="G62" s="353">
        <v>19</v>
      </c>
      <c r="H62" s="354">
        <v>17</v>
      </c>
    </row>
    <row r="63" spans="2:8" ht="52.5" customHeight="1" thickBot="1">
      <c r="B63" s="122"/>
      <c r="C63" s="1215" t="s">
        <v>53</v>
      </c>
      <c r="D63" s="1215"/>
      <c r="E63" s="1216"/>
      <c r="F63" s="123">
        <v>1203</v>
      </c>
      <c r="G63" s="123">
        <v>1798</v>
      </c>
      <c r="H63" s="124">
        <v>2108</v>
      </c>
    </row>
    <row r="64" ht="13.5"/>
  </sheetData>
  <sheetProtection algorithmName="SHA-512" hashValue="uF20rFUxVUKYlXP1zWL8yOTKOsGusuK6sJBHaRjPoFaV6hH4G2Tsvokd7dQ3bdGCfvFopVSWNAPgw6tYACjS2A==" saltValue="Ump68Rd+GYnQ6Q3jCorklg==" spinCount="100000" sheet="1" objects="1" scenarios="1"/>
  <mergeCells count="9">
    <mergeCell ref="C61:E61"/>
    <mergeCell ref="C62:E62"/>
    <mergeCell ref="C63:E63"/>
    <mergeCell ref="C55:E55"/>
    <mergeCell ref="C56:E56"/>
    <mergeCell ref="C57:E57"/>
    <mergeCell ref="C58:E58"/>
    <mergeCell ref="C59:E59"/>
    <mergeCell ref="C60:E60"/>
  </mergeCells>
  <printOptions horizontalCentered="1"/>
  <pageMargins left="0" right="0" top="0.196850393700787" bottom="0" header="0" footer="0"/>
  <pageSetup horizontalDpi="300" verticalDpi="300" orientation="landscape" paperSize="9" scale="43" r:id="rId2"/>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topLeftCell="A1"/>
  </sheetViews>
  <sheetFormatPr defaultColWidth="11.125" defaultRowHeight="13.5"/>
  <cols>
    <col min="1" max="1" width="45.875" style="131" customWidth="1"/>
    <col min="2" max="8" width="13.375" style="131" customWidth="1"/>
    <col min="9" max="16384" width="11.125" style="131"/>
  </cols>
  <sheetData>
    <row r="1" spans="1:8" ht="13.5">
      <c r="A1" s="125"/>
      <c r="B1" s="126"/>
      <c r="C1" s="127"/>
      <c r="D1" s="128"/>
      <c r="E1" s="129"/>
      <c r="F1" s="129"/>
      <c r="G1" s="129"/>
      <c r="H1" s="130"/>
    </row>
    <row r="2" spans="1:8" ht="13.5">
      <c r="A2" s="132"/>
      <c r="B2" s="133"/>
      <c r="C2" s="134"/>
      <c r="D2" s="135" t="s">
        <v>54</v>
      </c>
      <c r="E2" s="136"/>
      <c r="F2" s="137" t="s">
        <v>563</v>
      </c>
      <c r="G2" s="138"/>
      <c r="H2" s="139"/>
    </row>
    <row r="3" spans="1:8" ht="13.5">
      <c r="A3" s="135" t="s">
        <v>556</v>
      </c>
      <c r="B3" s="140"/>
      <c r="C3" s="141"/>
      <c r="D3" s="142">
        <v>147503</v>
      </c>
      <c r="E3" s="143"/>
      <c r="F3" s="144">
        <v>121449</v>
      </c>
      <c r="G3" s="145"/>
      <c r="H3" s="146"/>
    </row>
    <row r="4" spans="1:8" ht="13.5">
      <c r="A4" s="147"/>
      <c r="B4" s="148"/>
      <c r="C4" s="149"/>
      <c r="D4" s="150">
        <v>41050</v>
      </c>
      <c r="E4" s="151"/>
      <c r="F4" s="152">
        <v>62922</v>
      </c>
      <c r="G4" s="153"/>
      <c r="H4" s="154"/>
    </row>
    <row r="5" spans="1:8" ht="13.5">
      <c r="A5" s="135" t="s">
        <v>558</v>
      </c>
      <c r="B5" s="140"/>
      <c r="C5" s="141"/>
      <c r="D5" s="142">
        <v>163521</v>
      </c>
      <c r="E5" s="143"/>
      <c r="F5" s="144">
        <v>145139</v>
      </c>
      <c r="G5" s="145"/>
      <c r="H5" s="146"/>
    </row>
    <row r="6" spans="1:8" ht="13.5">
      <c r="A6" s="147"/>
      <c r="B6" s="148"/>
      <c r="C6" s="149"/>
      <c r="D6" s="150">
        <v>33065</v>
      </c>
      <c r="E6" s="151"/>
      <c r="F6" s="152">
        <v>83762</v>
      </c>
      <c r="G6" s="153"/>
      <c r="H6" s="154"/>
    </row>
    <row r="7" spans="1:8" ht="13.5">
      <c r="A7" s="135" t="s">
        <v>559</v>
      </c>
      <c r="B7" s="140"/>
      <c r="C7" s="141"/>
      <c r="D7" s="142">
        <v>60845</v>
      </c>
      <c r="E7" s="143"/>
      <c r="F7" s="144">
        <v>125391</v>
      </c>
      <c r="G7" s="145"/>
      <c r="H7" s="146"/>
    </row>
    <row r="8" spans="1:8" ht="13.5">
      <c r="A8" s="147"/>
      <c r="B8" s="148"/>
      <c r="C8" s="149"/>
      <c r="D8" s="150">
        <v>24529</v>
      </c>
      <c r="E8" s="151"/>
      <c r="F8" s="152">
        <v>68516</v>
      </c>
      <c r="G8" s="153"/>
      <c r="H8" s="154"/>
    </row>
    <row r="9" spans="1:8" ht="13.5">
      <c r="A9" s="135" t="s">
        <v>560</v>
      </c>
      <c r="B9" s="140"/>
      <c r="C9" s="141"/>
      <c r="D9" s="142">
        <v>36409</v>
      </c>
      <c r="E9" s="143"/>
      <c r="F9" s="144">
        <v>138402</v>
      </c>
      <c r="G9" s="145"/>
      <c r="H9" s="146"/>
    </row>
    <row r="10" spans="1:8" ht="13.5">
      <c r="A10" s="147"/>
      <c r="B10" s="148"/>
      <c r="C10" s="149"/>
      <c r="D10" s="150">
        <v>23754</v>
      </c>
      <c r="E10" s="151"/>
      <c r="F10" s="152">
        <v>70652</v>
      </c>
      <c r="G10" s="153"/>
      <c r="H10" s="154"/>
    </row>
    <row r="11" spans="1:8" ht="13.5">
      <c r="A11" s="135" t="s">
        <v>561</v>
      </c>
      <c r="B11" s="140"/>
      <c r="C11" s="141"/>
      <c r="D11" s="142">
        <v>29667</v>
      </c>
      <c r="E11" s="143"/>
      <c r="F11" s="144">
        <v>146367</v>
      </c>
      <c r="G11" s="145"/>
      <c r="H11" s="146"/>
    </row>
    <row r="12" spans="1:8" ht="13.5">
      <c r="A12" s="147"/>
      <c r="B12" s="148"/>
      <c r="C12" s="155"/>
      <c r="D12" s="150">
        <v>13830</v>
      </c>
      <c r="E12" s="151"/>
      <c r="F12" s="152">
        <v>79441</v>
      </c>
      <c r="G12" s="153"/>
      <c r="H12" s="154"/>
    </row>
    <row r="13" spans="1:8" ht="13.5">
      <c r="A13" s="135"/>
      <c r="B13" s="140"/>
      <c r="C13" s="156"/>
      <c r="D13" s="157">
        <v>87589</v>
      </c>
      <c r="E13" s="158"/>
      <c r="F13" s="159">
        <v>135350</v>
      </c>
      <c r="G13" s="160"/>
      <c r="H13" s="146"/>
    </row>
    <row r="14" spans="1:8" ht="13.5">
      <c r="A14" s="147"/>
      <c r="B14" s="148"/>
      <c r="C14" s="149"/>
      <c r="D14" s="150">
        <v>27246</v>
      </c>
      <c r="E14" s="151"/>
      <c r="F14" s="152">
        <v>73059</v>
      </c>
      <c r="G14" s="153"/>
      <c r="H14" s="154"/>
    </row>
    <row r="17" spans="1:1" ht="13.5">
      <c r="A17" s="131" t="s">
        <v>55</v>
      </c>
    </row>
    <row r="18" spans="1:6" ht="13.5">
      <c r="A18" s="161"/>
      <c r="B18" s="161" t="str">
        <f>実質収支比率等に係る経年分析!F$46</f>
        <v>H30</v>
      </c>
      <c r="C18" s="161" t="str">
        <f>実質収支比率等に係る経年分析!G$46</f>
        <v>R01</v>
      </c>
      <c r="D18" s="161" t="str">
        <f>実質収支比率等に係る経年分析!H$46</f>
        <v>R02</v>
      </c>
      <c r="E18" s="161" t="str">
        <f>実質収支比率等に係る経年分析!I$46</f>
        <v>R03</v>
      </c>
      <c r="F18" s="161" t="str">
        <f>実質収支比率等に係る経年分析!J$46</f>
        <v>R04</v>
      </c>
    </row>
    <row r="19" spans="1:6" ht="13.5">
      <c r="A19" s="161" t="s">
        <v>56</v>
      </c>
      <c r="B19" s="161">
        <f>ROUND(VALUE(SUBSTITUTE(実質収支比率等に係る経年分析!F$48,"▲","-")),2)</f>
        <v>2.2200000000000002</v>
      </c>
      <c r="C19" s="161">
        <f>ROUND(VALUE(SUBSTITUTE(実質収支比率等に係る経年分析!G$48,"▲","-")),2)</f>
        <v>2.5499999999999998</v>
      </c>
      <c r="D19" s="161">
        <f>ROUND(VALUE(SUBSTITUTE(実質収支比率等に係る経年分析!H$48,"▲","-")),2)</f>
        <v>1.3999999999999999</v>
      </c>
      <c r="E19" s="161">
        <f>ROUND(VALUE(SUBSTITUTE(実質収支比率等に係る経年分析!I$48,"▲","-")),2)</f>
        <v>1.6000000000000001</v>
      </c>
      <c r="F19" s="161">
        <f>ROUND(VALUE(SUBSTITUTE(実質収支比率等に係る経年分析!J$48,"▲","-")),2)</f>
        <v>1.77</v>
      </c>
    </row>
    <row r="20" spans="1:6" ht="13.5">
      <c r="A20" s="161" t="s">
        <v>57</v>
      </c>
      <c r="B20" s="161">
        <f>ROUND(VALUE(SUBSTITUTE(実質収支比率等に係る経年分析!F$47,"▲","-")),2)</f>
        <v>20.82</v>
      </c>
      <c r="C20" s="161">
        <f>ROUND(VALUE(SUBSTITUTE(実質収支比率等に係る経年分析!G$47,"▲","-")),2)</f>
        <v>13.810000000000001</v>
      </c>
      <c r="D20" s="161">
        <f>ROUND(VALUE(SUBSTITUTE(実質収支比率等に係る経年分析!H$47,"▲","-")),2)</f>
        <v>14.33</v>
      </c>
      <c r="E20" s="161">
        <f>ROUND(VALUE(SUBSTITUTE(実質収支比率等に係る経年分析!I$47,"▲","-")),2)</f>
        <v>13.84</v>
      </c>
      <c r="F20" s="161">
        <f>ROUND(VALUE(SUBSTITUTE(実質収支比率等に係る経年分析!J$47,"▲","-")),2)</f>
        <v>14.82</v>
      </c>
    </row>
    <row r="21" spans="1:6" ht="13.5">
      <c r="A21" s="161" t="s">
        <v>58</v>
      </c>
      <c r="B21" s="161">
        <f>IF(ISNUMBER(VALUE(SUBSTITUTE(実質収支比率等に係る経年分析!F$49,"▲","-"))),ROUND(VALUE(SUBSTITUTE(実質収支比率等に係る経年分析!F$49,"▲","-")),2),NA())</f>
        <v>-6.8899999999999997</v>
      </c>
      <c r="C21" s="161">
        <f>IF(ISNUMBER(VALUE(SUBSTITUTE(実質収支比率等に係る経年分析!G$49,"▲","-"))),ROUND(VALUE(SUBSTITUTE(実質収支比率等に係る経年分析!G$49,"▲","-")),2),NA())</f>
        <v>-7.4199999999999999</v>
      </c>
      <c r="D21" s="161">
        <f>IF(ISNUMBER(VALUE(SUBSTITUTE(実質収支比率等に係る経年分析!H$49,"▲","-"))),ROUND(VALUE(SUBSTITUTE(実質収支比率等に係る経年分析!H$49,"▲","-")),2),NA())</f>
        <v>-1.03</v>
      </c>
      <c r="E21" s="161">
        <f>IF(ISNUMBER(VALUE(SUBSTITUTE(実質収支比率等に係る経年分析!I$49,"▲","-"))),ROUND(VALUE(SUBSTITUTE(実質収支比率等に係る経年分析!I$49,"▲","-")),2),NA())</f>
        <v>0.31</v>
      </c>
      <c r="F21" s="161">
        <f>IF(ISNUMBER(VALUE(SUBSTITUTE(実質収支比率等に係る経年分析!J$49,"▲","-"))),ROUND(VALUE(SUBSTITUTE(実質収支比率等に係る経年分析!J$49,"▲","-")),2),NA())</f>
        <v>3.3799999999999999</v>
      </c>
    </row>
    <row r="24" spans="1:1" ht="13.5">
      <c r="A24" s="131" t="s">
        <v>59</v>
      </c>
    </row>
    <row r="25" spans="1:11" ht="13.5">
      <c r="A25" s="162"/>
      <c r="B25" s="162" t="str">
        <f>連結実質赤字比率に係る赤字・黒字の構成分析!F$33</f>
        <v>H30</v>
      </c>
      <c r="C25" s="162"/>
      <c r="D25" s="162" t="str">
        <f>連結実質赤字比率に係る赤字・黒字の構成分析!G$33</f>
        <v>R01</v>
      </c>
      <c r="E25" s="162"/>
      <c r="F25" s="162" t="str">
        <f>連結実質赤字比率に係る赤字・黒字の構成分析!H$33</f>
        <v>R02</v>
      </c>
      <c r="G25" s="162"/>
      <c r="H25" s="162" t="str">
        <f>連結実質赤字比率に係る赤字・黒字の構成分析!I$33</f>
        <v>R03</v>
      </c>
      <c r="I25" s="162"/>
      <c r="J25" s="162" t="str">
        <f>連結実質赤字比率に係る赤字・黒字の構成分析!J$33</f>
        <v>R04</v>
      </c>
      <c r="K25" s="162"/>
    </row>
    <row r="26" spans="1:11" ht="13.5">
      <c r="A26" s="162"/>
      <c r="B26" s="162" t="s">
        <v>60</v>
      </c>
      <c r="C26" s="162" t="s">
        <v>61</v>
      </c>
      <c r="D26" s="162" t="s">
        <v>60</v>
      </c>
      <c r="E26" s="162" t="s">
        <v>61</v>
      </c>
      <c r="F26" s="162" t="s">
        <v>60</v>
      </c>
      <c r="G26" s="162" t="s">
        <v>61</v>
      </c>
      <c r="H26" s="162" t="s">
        <v>60</v>
      </c>
      <c r="I26" s="162" t="s">
        <v>61</v>
      </c>
      <c r="J26" s="162" t="s">
        <v>60</v>
      </c>
      <c r="K26" s="162" t="s">
        <v>61</v>
      </c>
    </row>
    <row r="27" spans="1:11" ht="13.5">
      <c r="A27" s="162" t="str">
        <f>IF(連結実質赤字比率に係る赤字・黒字の構成分析!C$43="",NA(),連結実質赤字比率に係る赤字・黒字の構成分析!C$43)</f>
        <v>その他会計（黒字）</v>
      </c>
      <c r="B27" s="162" t="e">
        <f>IF(ROUND(VALUE(SUBSTITUTE(連結実質赤字比率に係る赤字・黒字の構成分析!F$43,"▲","-")),2)&lt;0,ABS(ROUND(VALUE(SUBSTITUTE(連結実質赤字比率に係る赤字・黒字の構成分析!F$43,"▲","-")),2)),NA())</f>
        <v>#N/A</v>
      </c>
      <c r="C27" s="162">
        <f>IF(ROUND(VALUE(SUBSTITUTE(連結実質赤字比率に係る赤字・黒字の構成分析!F$43,"▲","-")),2)&gt;=0,ABS(ROUND(VALUE(SUBSTITUTE(連結実質赤字比率に係る赤字・黒字の構成分析!F$43,"▲","-")),2)),NA())</f>
        <v>0.040000000000000001</v>
      </c>
      <c r="D27" s="162" t="e">
        <f>IF(ROUND(VALUE(SUBSTITUTE(連結実質赤字比率に係る赤字・黒字の構成分析!G$43,"▲","-")),2)&lt;0,ABS(ROUND(VALUE(SUBSTITUTE(連結実質赤字比率に係る赤字・黒字の構成分析!G$43,"▲","-")),2)),NA())</f>
        <v>#N/A</v>
      </c>
      <c r="E27" s="162">
        <f>IF(ROUND(VALUE(SUBSTITUTE(連結実質赤字比率に係る赤字・黒字の構成分析!G$43,"▲","-")),2)&gt;=0,ABS(ROUND(VALUE(SUBSTITUTE(連結実質赤字比率に係る赤字・黒字の構成分析!G$43,"▲","-")),2)),NA())</f>
        <v>0.25</v>
      </c>
      <c r="F27" s="162" t="e">
        <f>IF(ROUND(VALUE(SUBSTITUTE(連結実質赤字比率に係る赤字・黒字の構成分析!H$43,"▲","-")),2)&lt;0,ABS(ROUND(VALUE(SUBSTITUTE(連結実質赤字比率に係る赤字・黒字の構成分析!H$43,"▲","-")),2)),NA())</f>
        <v>#VALUE!</v>
      </c>
      <c r="G27" s="162" t="e">
        <f>IF(ROUND(VALUE(SUBSTITUTE(連結実質赤字比率に係る赤字・黒字の構成分析!H$43,"▲","-")),2)&gt;=0,ABS(ROUND(VALUE(SUBSTITUTE(連結実質赤字比率に係る赤字・黒字の構成分析!H$43,"▲","-")),2)),NA())</f>
        <v>#VALUE!</v>
      </c>
      <c r="H27" s="162" t="e">
        <f>IF(ROUND(VALUE(SUBSTITUTE(連結実質赤字比率に係る赤字・黒字の構成分析!I$43,"▲","-")),2)&lt;0,ABS(ROUND(VALUE(SUBSTITUTE(連結実質赤字比率に係る赤字・黒字の構成分析!I$43,"▲","-")),2)),NA())</f>
        <v>#VALUE!</v>
      </c>
      <c r="I27" s="162" t="e">
        <f>IF(ROUND(VALUE(SUBSTITUTE(連結実質赤字比率に係る赤字・黒字の構成分析!I$43,"▲","-")),2)&gt;=0,ABS(ROUND(VALUE(SUBSTITUTE(連結実質赤字比率に係る赤字・黒字の構成分析!I$43,"▲","-")),2)),NA())</f>
        <v>#VALUE!</v>
      </c>
      <c r="J27" s="162" t="e">
        <f>IF(ROUND(VALUE(SUBSTITUTE(連結実質赤字比率に係る赤字・黒字の構成分析!J$43,"▲","-")),2)&lt;0,ABS(ROUND(VALUE(SUBSTITUTE(連結実質赤字比率に係る赤字・黒字の構成分析!J$43,"▲","-")),2)),NA())</f>
        <v>#VALUE!</v>
      </c>
      <c r="K27" s="162" t="e">
        <f>IF(ROUND(VALUE(SUBSTITUTE(連結実質赤字比率に係る赤字・黒字の構成分析!J$43,"▲","-")),2)&gt;=0,ABS(ROUND(VALUE(SUBSTITUTE(連結実質赤字比率に係る赤字・黒字の構成分析!J$43,"▲","-")),2)),NA())</f>
        <v>#VALUE!</v>
      </c>
    </row>
    <row r="28" spans="1:11" ht="13.5">
      <c r="A28" s="162" t="str">
        <f>IF(連結実質赤字比率に係る赤字・黒字の構成分析!C$42="",NA(),連結実質赤字比率に係る赤字・黒字の構成分析!C$42)</f>
        <v>その他会計（赤字）</v>
      </c>
      <c r="B28" s="162" t="e">
        <f>IF(ROUND(VALUE(SUBSTITUTE(連結実質赤字比率に係る赤字・黒字の構成分析!F$42,"▲","-")),2)&lt;0,ABS(ROUND(VALUE(SUBSTITUTE(連結実質赤字比率に係る赤字・黒字の構成分析!F$42,"▲","-")),2)),NA())</f>
        <v>#VALUE!</v>
      </c>
      <c r="C28" s="162" t="e">
        <f>IF(ROUND(VALUE(SUBSTITUTE(連結実質赤字比率に係る赤字・黒字の構成分析!F$42,"▲","-")),2)&gt;=0,ABS(ROUND(VALUE(SUBSTITUTE(連結実質赤字比率に係る赤字・黒字の構成分析!F$42,"▲","-")),2)),NA())</f>
        <v>#VALUE!</v>
      </c>
      <c r="D28" s="162" t="e">
        <f>IF(ROUND(VALUE(SUBSTITUTE(連結実質赤字比率に係る赤字・黒字の構成分析!G$42,"▲","-")),2)&lt;0,ABS(ROUND(VALUE(SUBSTITUTE(連結実質赤字比率に係る赤字・黒字の構成分析!G$42,"▲","-")),2)),NA())</f>
        <v>#VALUE!</v>
      </c>
      <c r="E28" s="162" t="e">
        <f>IF(ROUND(VALUE(SUBSTITUTE(連結実質赤字比率に係る赤字・黒字の構成分析!G$42,"▲","-")),2)&gt;=0,ABS(ROUND(VALUE(SUBSTITUTE(連結実質赤字比率に係る赤字・黒字の構成分析!G$42,"▲","-")),2)),NA())</f>
        <v>#VALUE!</v>
      </c>
      <c r="F28" s="162" t="e">
        <f>IF(ROUND(VALUE(SUBSTITUTE(連結実質赤字比率に係る赤字・黒字の構成分析!H$42,"▲","-")),2)&lt;0,ABS(ROUND(VALUE(SUBSTITUTE(連結実質赤字比率に係る赤字・黒字の構成分析!H$42,"▲","-")),2)),NA())</f>
        <v>#VALUE!</v>
      </c>
      <c r="G28" s="162" t="e">
        <f>IF(ROUND(VALUE(SUBSTITUTE(連結実質赤字比率に係る赤字・黒字の構成分析!H$42,"▲","-")),2)&gt;=0,ABS(ROUND(VALUE(SUBSTITUTE(連結実質赤字比率に係る赤字・黒字の構成分析!H$42,"▲","-")),2)),NA())</f>
        <v>#VALUE!</v>
      </c>
      <c r="H28" s="162" t="e">
        <f>IF(ROUND(VALUE(SUBSTITUTE(連結実質赤字比率に係る赤字・黒字の構成分析!I$42,"▲","-")),2)&lt;0,ABS(ROUND(VALUE(SUBSTITUTE(連結実質赤字比率に係る赤字・黒字の構成分析!I$42,"▲","-")),2)),NA())</f>
        <v>#VALUE!</v>
      </c>
      <c r="I28" s="162" t="e">
        <f>IF(ROUND(VALUE(SUBSTITUTE(連結実質赤字比率に係る赤字・黒字の構成分析!I$42,"▲","-")),2)&gt;=0,ABS(ROUND(VALUE(SUBSTITUTE(連結実質赤字比率に係る赤字・黒字の構成分析!I$42,"▲","-")),2)),NA())</f>
        <v>#VALUE!</v>
      </c>
      <c r="J28" s="162" t="e">
        <f>IF(ROUND(VALUE(SUBSTITUTE(連結実質赤字比率に係る赤字・黒字の構成分析!J$42,"▲","-")),2)&lt;0,ABS(ROUND(VALUE(SUBSTITUTE(連結実質赤字比率に係る赤字・黒字の構成分析!J$42,"▲","-")),2)),NA())</f>
        <v>#VALUE!</v>
      </c>
      <c r="K28" s="162" t="e">
        <f>IF(ROUND(VALUE(SUBSTITUTE(連結実質赤字比率に係る赤字・黒字の構成分析!J$42,"▲","-")),2)&gt;=0,ABS(ROUND(VALUE(SUBSTITUTE(連結実質赤字比率に係る赤字・黒字の構成分析!J$42,"▲","-")),2)),NA())</f>
        <v>#VALUE!</v>
      </c>
    </row>
    <row r="29" spans="1:11" ht="13.5">
      <c r="A29" s="162" t="e">
        <f>IF(連結実質赤字比率に係る赤字・黒字の構成分析!C$41="",NA(),連結実質赤字比率に係る赤字・黒字の構成分析!C$41)</f>
        <v>#N/A</v>
      </c>
      <c r="B29" s="162" t="e">
        <f>IF(ROUND(VALUE(SUBSTITUTE(連結実質赤字比率に係る赤字・黒字の構成分析!F$41,"▲","-")),2)&lt;0,ABS(ROUND(VALUE(SUBSTITUTE(連結実質赤字比率に係る赤字・黒字の構成分析!F$41,"▲","-")),2)),NA())</f>
        <v>#VALUE!</v>
      </c>
      <c r="C29" s="162" t="e">
        <f>IF(ROUND(VALUE(SUBSTITUTE(連結実質赤字比率に係る赤字・黒字の構成分析!F$41,"▲","-")),2)&gt;=0,ABS(ROUND(VALUE(SUBSTITUTE(連結実質赤字比率に係る赤字・黒字の構成分析!F$41,"▲","-")),2)),NA())</f>
        <v>#VALUE!</v>
      </c>
      <c r="D29" s="162" t="e">
        <f>IF(ROUND(VALUE(SUBSTITUTE(連結実質赤字比率に係る赤字・黒字の構成分析!G$41,"▲","-")),2)&lt;0,ABS(ROUND(VALUE(SUBSTITUTE(連結実質赤字比率に係る赤字・黒字の構成分析!G$41,"▲","-")),2)),NA())</f>
        <v>#VALUE!</v>
      </c>
      <c r="E29" s="162" t="e">
        <f>IF(ROUND(VALUE(SUBSTITUTE(連結実質赤字比率に係る赤字・黒字の構成分析!G$41,"▲","-")),2)&gt;=0,ABS(ROUND(VALUE(SUBSTITUTE(連結実質赤字比率に係る赤字・黒字の構成分析!G$41,"▲","-")),2)),NA())</f>
        <v>#VALUE!</v>
      </c>
      <c r="F29" s="162" t="e">
        <f>IF(ROUND(VALUE(SUBSTITUTE(連結実質赤字比率に係る赤字・黒字の構成分析!H$41,"▲","-")),2)&lt;0,ABS(ROUND(VALUE(SUBSTITUTE(連結実質赤字比率に係る赤字・黒字の構成分析!H$41,"▲","-")),2)),NA())</f>
        <v>#VALUE!</v>
      </c>
      <c r="G29" s="162" t="e">
        <f>IF(ROUND(VALUE(SUBSTITUTE(連結実質赤字比率に係る赤字・黒字の構成分析!H$41,"▲","-")),2)&gt;=0,ABS(ROUND(VALUE(SUBSTITUTE(連結実質赤字比率に係る赤字・黒字の構成分析!H$41,"▲","-")),2)),NA())</f>
        <v>#VALUE!</v>
      </c>
      <c r="H29" s="162" t="e">
        <f>IF(ROUND(VALUE(SUBSTITUTE(連結実質赤字比率に係る赤字・黒字の構成分析!I$41,"▲","-")),2)&lt;0,ABS(ROUND(VALUE(SUBSTITUTE(連結実質赤字比率に係る赤字・黒字の構成分析!I$41,"▲","-")),2)),NA())</f>
        <v>#VALUE!</v>
      </c>
      <c r="I29" s="162" t="e">
        <f>IF(ROUND(VALUE(SUBSTITUTE(連結実質赤字比率に係る赤字・黒字の構成分析!I$41,"▲","-")),2)&gt;=0,ABS(ROUND(VALUE(SUBSTITUTE(連結実質赤字比率に係る赤字・黒字の構成分析!I$41,"▲","-")),2)),NA())</f>
        <v>#VALUE!</v>
      </c>
      <c r="J29" s="162" t="e">
        <f>IF(ROUND(VALUE(SUBSTITUTE(連結実質赤字比率に係る赤字・黒字の構成分析!J$41,"▲","-")),2)&lt;0,ABS(ROUND(VALUE(SUBSTITUTE(連結実質赤字比率に係る赤字・黒字の構成分析!J$41,"▲","-")),2)),NA())</f>
        <v>#VALUE!</v>
      </c>
      <c r="K29" s="162" t="e">
        <f>IF(ROUND(VALUE(SUBSTITUTE(連結実質赤字比率に係る赤字・黒字の構成分析!J$41,"▲","-")),2)&gt;=0,ABS(ROUND(VALUE(SUBSTITUTE(連結実質赤字比率に係る赤字・黒字の構成分析!J$41,"▲","-")),2)),NA())</f>
        <v>#VALUE!</v>
      </c>
    </row>
    <row r="30" spans="1:11" ht="13.5">
      <c r="A30" s="162" t="str">
        <f>IF(連結実質赤字比率に係る赤字・黒字の構成分析!C$40="",NA(),連結実質赤字比率に係る赤字・黒字の構成分析!C$40)</f>
        <v>簡易水道事業特別会計</v>
      </c>
      <c r="B30" s="162" t="e">
        <f>IF(ROUND(VALUE(SUBSTITUTE(連結実質赤字比率に係る赤字・黒字の構成分析!F$40,"▲","-")),2)&lt;0,ABS(ROUND(VALUE(SUBSTITUTE(連結実質赤字比率に係る赤字・黒字の構成分析!F$40,"▲","-")),2)),NA())</f>
        <v>#N/A</v>
      </c>
      <c r="C30" s="162">
        <f>IF(ROUND(VALUE(SUBSTITUTE(連結実質赤字比率に係る赤字・黒字の構成分析!F$40,"▲","-")),2)&gt;=0,ABS(ROUND(VALUE(SUBSTITUTE(連結実質赤字比率に係る赤字・黒字の構成分析!F$40,"▲","-")),2)),NA())</f>
        <v>0.029999999999999999</v>
      </c>
      <c r="D30" s="162" t="e">
        <f>IF(ROUND(VALUE(SUBSTITUTE(連結実質赤字比率に係る赤字・黒字の構成分析!G$40,"▲","-")),2)&lt;0,ABS(ROUND(VALUE(SUBSTITUTE(連結実質赤字比率に係る赤字・黒字の構成分析!G$40,"▲","-")),2)),NA())</f>
        <v>#N/A</v>
      </c>
      <c r="E30" s="162">
        <f>IF(ROUND(VALUE(SUBSTITUTE(連結実質赤字比率に係る赤字・黒字の構成分析!G$40,"▲","-")),2)&gt;=0,ABS(ROUND(VALUE(SUBSTITUTE(連結実質赤字比率に係る赤字・黒字の構成分析!G$40,"▲","-")),2)),NA())</f>
        <v>0</v>
      </c>
      <c r="F30" s="162" t="e">
        <f>IF(ROUND(VALUE(SUBSTITUTE(連結実質赤字比率に係る赤字・黒字の構成分析!H$40,"▲","-")),2)&lt;0,ABS(ROUND(VALUE(SUBSTITUTE(連結実質赤字比率に係る赤字・黒字の構成分析!H$40,"▲","-")),2)),NA())</f>
        <v>#N/A</v>
      </c>
      <c r="G30" s="162">
        <f>IF(ROUND(VALUE(SUBSTITUTE(連結実質赤字比率に係る赤字・黒字の構成分析!H$40,"▲","-")),2)&gt;=0,ABS(ROUND(VALUE(SUBSTITUTE(連結実質赤字比率に係る赤字・黒字の構成分析!H$40,"▲","-")),2)),NA())</f>
        <v>0</v>
      </c>
      <c r="H30" s="162" t="e">
        <f>IF(ROUND(VALUE(SUBSTITUTE(連結実質赤字比率に係る赤字・黒字の構成分析!I$40,"▲","-")),2)&lt;0,ABS(ROUND(VALUE(SUBSTITUTE(連結実質赤字比率に係る赤字・黒字の構成分析!I$40,"▲","-")),2)),NA())</f>
        <v>#N/A</v>
      </c>
      <c r="I30" s="162">
        <f>IF(ROUND(VALUE(SUBSTITUTE(連結実質赤字比率に係る赤字・黒字の構成分析!I$40,"▲","-")),2)&gt;=0,ABS(ROUND(VALUE(SUBSTITUTE(連結実質赤字比率に係る赤字・黒字の構成分析!I$40,"▲","-")),2)),NA())</f>
        <v>0</v>
      </c>
      <c r="J30" s="162" t="e">
        <f>IF(ROUND(VALUE(SUBSTITUTE(連結実質赤字比率に係る赤字・黒字の構成分析!J$40,"▲","-")),2)&lt;0,ABS(ROUND(VALUE(SUBSTITUTE(連結実質赤字比率に係る赤字・黒字の構成分析!J$40,"▲","-")),2)),NA())</f>
        <v>#N/A</v>
      </c>
      <c r="K30" s="162">
        <f>IF(ROUND(VALUE(SUBSTITUTE(連結実質赤字比率に係る赤字・黒字の構成分析!J$40,"▲","-")),2)&gt;=0,ABS(ROUND(VALUE(SUBSTITUTE(連結実質赤字比率に係る赤字・黒字の構成分析!J$40,"▲","-")),2)),NA())</f>
        <v>0</v>
      </c>
    </row>
    <row r="31" spans="1:11" ht="13.5">
      <c r="A31" s="162" t="str">
        <f>IF(連結実質赤字比率に係る赤字・黒字の構成分析!C$39="",NA(),連結実質赤字比率に係る赤字・黒字の構成分析!C$39)</f>
        <v>後期高齢者医療特別会計</v>
      </c>
      <c r="B31" s="162" t="e">
        <f>IF(ROUND(VALUE(SUBSTITUTE(連結実質赤字比率に係る赤字・黒字の構成分析!F$39,"▲","-")),2)&lt;0,ABS(ROUND(VALUE(SUBSTITUTE(連結実質赤字比率に係る赤字・黒字の構成分析!F$39,"▲","-")),2)),NA())</f>
        <v>#N/A</v>
      </c>
      <c r="C31" s="162">
        <f>IF(ROUND(VALUE(SUBSTITUTE(連結実質赤字比率に係る赤字・黒字の構成分析!F$39,"▲","-")),2)&gt;=0,ABS(ROUND(VALUE(SUBSTITUTE(連結実質赤字比率に係る赤字・黒字の構成分析!F$39,"▲","-")),2)),NA())</f>
        <v>0</v>
      </c>
      <c r="D31" s="162" t="e">
        <f>IF(ROUND(VALUE(SUBSTITUTE(連結実質赤字比率に係る赤字・黒字の構成分析!G$39,"▲","-")),2)&lt;0,ABS(ROUND(VALUE(SUBSTITUTE(連結実質赤字比率に係る赤字・黒字の構成分析!G$39,"▲","-")),2)),NA())</f>
        <v>#N/A</v>
      </c>
      <c r="E31" s="162">
        <f>IF(ROUND(VALUE(SUBSTITUTE(連結実質赤字比率に係る赤字・黒字の構成分析!G$39,"▲","-")),2)&gt;=0,ABS(ROUND(VALUE(SUBSTITUTE(連結実質赤字比率に係る赤字・黒字の構成分析!G$39,"▲","-")),2)),NA())</f>
        <v>0</v>
      </c>
      <c r="F31" s="162" t="e">
        <f>IF(ROUND(VALUE(SUBSTITUTE(連結実質赤字比率に係る赤字・黒字の構成分析!H$39,"▲","-")),2)&lt;0,ABS(ROUND(VALUE(SUBSTITUTE(連結実質赤字比率に係る赤字・黒字の構成分析!H$39,"▲","-")),2)),NA())</f>
        <v>#N/A</v>
      </c>
      <c r="G31" s="162">
        <f>IF(ROUND(VALUE(SUBSTITUTE(連結実質赤字比率に係る赤字・黒字の構成分析!H$39,"▲","-")),2)&gt;=0,ABS(ROUND(VALUE(SUBSTITUTE(連結実質赤字比率に係る赤字・黒字の構成分析!H$39,"▲","-")),2)),NA())</f>
        <v>0</v>
      </c>
      <c r="H31" s="162" t="e">
        <f>IF(ROUND(VALUE(SUBSTITUTE(連結実質赤字比率に係る赤字・黒字の構成分析!I$39,"▲","-")),2)&lt;0,ABS(ROUND(VALUE(SUBSTITUTE(連結実質赤字比率に係る赤字・黒字の構成分析!I$39,"▲","-")),2)),NA())</f>
        <v>#N/A</v>
      </c>
      <c r="I31" s="162">
        <f>IF(ROUND(VALUE(SUBSTITUTE(連結実質赤字比率に係る赤字・黒字の構成分析!I$39,"▲","-")),2)&gt;=0,ABS(ROUND(VALUE(SUBSTITUTE(連結実質赤字比率に係る赤字・黒字の構成分析!I$39,"▲","-")),2)),NA())</f>
        <v>0</v>
      </c>
      <c r="J31" s="162" t="e">
        <f>IF(ROUND(VALUE(SUBSTITUTE(連結実質赤字比率に係る赤字・黒字の構成分析!J$39,"▲","-")),2)&lt;0,ABS(ROUND(VALUE(SUBSTITUTE(連結実質赤字比率に係る赤字・黒字の構成分析!J$39,"▲","-")),2)),NA())</f>
        <v>#N/A</v>
      </c>
      <c r="K31" s="162">
        <f>IF(ROUND(VALUE(SUBSTITUTE(連結実質赤字比率に係る赤字・黒字の構成分析!J$39,"▲","-")),2)&gt;=0,ABS(ROUND(VALUE(SUBSTITUTE(連結実質赤字比率に係る赤字・黒字の構成分析!J$39,"▲","-")),2)),NA())</f>
        <v>0.01</v>
      </c>
    </row>
    <row r="32" spans="1:11" ht="13.5">
      <c r="A32" s="162" t="str">
        <f>IF(連結実質赤字比率に係る赤字・黒字の構成分析!C$38="",NA(),連結実質赤字比率に係る赤字・黒字の構成分析!C$38)</f>
        <v>工場誘致等特別会計</v>
      </c>
      <c r="B32" s="162" t="e">
        <f>IF(ROUND(VALUE(SUBSTITUTE(連結実質赤字比率に係る赤字・黒字の構成分析!F$38,"▲","-")),2)&lt;0,ABS(ROUND(VALUE(SUBSTITUTE(連結実質赤字比率に係る赤字・黒字の構成分析!F$38,"▲","-")),2)),NA())</f>
        <v>#N/A</v>
      </c>
      <c r="C32" s="162">
        <f>IF(ROUND(VALUE(SUBSTITUTE(連結実質赤字比率に係る赤字・黒字の構成分析!F$38,"▲","-")),2)&gt;=0,ABS(ROUND(VALUE(SUBSTITUTE(連結実質赤字比率に係る赤字・黒字の構成分析!F$38,"▲","-")),2)),NA())</f>
        <v>0.19</v>
      </c>
      <c r="D32" s="162" t="e">
        <f>IF(ROUND(VALUE(SUBSTITUTE(連結実質赤字比率に係る赤字・黒字の構成分析!G$38,"▲","-")),2)&lt;0,ABS(ROUND(VALUE(SUBSTITUTE(連結実質赤字比率に係る赤字・黒字の構成分析!G$38,"▲","-")),2)),NA())</f>
        <v>#N/A</v>
      </c>
      <c r="E32" s="162">
        <f>IF(ROUND(VALUE(SUBSTITUTE(連結実質赤字比率に係る赤字・黒字の構成分析!G$38,"▲","-")),2)&gt;=0,ABS(ROUND(VALUE(SUBSTITUTE(連結実質赤字比率に係る赤字・黒字の構成分析!G$38,"▲","-")),2)),NA())</f>
        <v>0.17999999999999999</v>
      </c>
      <c r="F32" s="162" t="e">
        <f>IF(ROUND(VALUE(SUBSTITUTE(連結実質赤字比率に係る赤字・黒字の構成分析!H$38,"▲","-")),2)&lt;0,ABS(ROUND(VALUE(SUBSTITUTE(連結実質赤字比率に係る赤字・黒字の構成分析!H$38,"▲","-")),2)),NA())</f>
        <v>#N/A</v>
      </c>
      <c r="G32" s="162">
        <f>IF(ROUND(VALUE(SUBSTITUTE(連結実質赤字比率に係る赤字・黒字の構成分析!H$38,"▲","-")),2)&gt;=0,ABS(ROUND(VALUE(SUBSTITUTE(連結実質赤字比率に係る赤字・黒字の構成分析!H$38,"▲","-")),2)),NA())</f>
        <v>0.17999999999999999</v>
      </c>
      <c r="H32" s="162" t="e">
        <f>IF(ROUND(VALUE(SUBSTITUTE(連結実質赤字比率に係る赤字・黒字の構成分析!I$38,"▲","-")),2)&lt;0,ABS(ROUND(VALUE(SUBSTITUTE(連結実質赤字比率に係る赤字・黒字の構成分析!I$38,"▲","-")),2)),NA())</f>
        <v>#N/A</v>
      </c>
      <c r="I32" s="162">
        <f>IF(ROUND(VALUE(SUBSTITUTE(連結実質赤字比率に係る赤字・黒字の構成分析!I$38,"▲","-")),2)&gt;=0,ABS(ROUND(VALUE(SUBSTITUTE(連結実質赤字比率に係る赤字・黒字の構成分析!I$38,"▲","-")),2)),NA())</f>
        <v>0.16</v>
      </c>
      <c r="J32" s="162" t="e">
        <f>IF(ROUND(VALUE(SUBSTITUTE(連結実質赤字比率に係る赤字・黒字の構成分析!J$38,"▲","-")),2)&lt;0,ABS(ROUND(VALUE(SUBSTITUTE(連結実質赤字比率に係る赤字・黒字の構成分析!J$38,"▲","-")),2)),NA())</f>
        <v>#N/A</v>
      </c>
      <c r="K32" s="162">
        <f>IF(ROUND(VALUE(SUBSTITUTE(連結実質赤字比率に係る赤字・黒字の構成分析!J$38,"▲","-")),2)&gt;=0,ABS(ROUND(VALUE(SUBSTITUTE(連結実質赤字比率に係る赤字・黒字の構成分析!J$38,"▲","-")),2)),NA())</f>
        <v>0.17000000000000001</v>
      </c>
    </row>
    <row r="33" spans="1:11" ht="13.5">
      <c r="A33" s="162" t="str">
        <f>IF(連結実質赤字比率に係る赤字・黒字の構成分析!C$37="",NA(),連結実質赤字比率に係る赤字・黒字の構成分析!C$37)</f>
        <v>国民健康保険特別会計</v>
      </c>
      <c r="B33" s="162" t="e">
        <f>IF(ROUND(VALUE(SUBSTITUTE(連結実質赤字比率に係る赤字・黒字の構成分析!F$37,"▲","-")),2)&lt;0,ABS(ROUND(VALUE(SUBSTITUTE(連結実質赤字比率に係る赤字・黒字の構成分析!F$37,"▲","-")),2)),NA())</f>
        <v>#N/A</v>
      </c>
      <c r="C33" s="162">
        <f>IF(ROUND(VALUE(SUBSTITUTE(連結実質赤字比率に係る赤字・黒字の構成分析!F$37,"▲","-")),2)&gt;=0,ABS(ROUND(VALUE(SUBSTITUTE(連結実質赤字比率に係る赤字・黒字の構成分析!F$37,"▲","-")),2)),NA())</f>
        <v>0.5</v>
      </c>
      <c r="D33" s="162" t="e">
        <f>IF(ROUND(VALUE(SUBSTITUTE(連結実質赤字比率に係る赤字・黒字の構成分析!G$37,"▲","-")),2)&lt;0,ABS(ROUND(VALUE(SUBSTITUTE(連結実質赤字比率に係る赤字・黒字の構成分析!G$37,"▲","-")),2)),NA())</f>
        <v>#N/A</v>
      </c>
      <c r="E33" s="162">
        <f>IF(ROUND(VALUE(SUBSTITUTE(連結実質赤字比率に係る赤字・黒字の構成分析!G$37,"▲","-")),2)&gt;=0,ABS(ROUND(VALUE(SUBSTITUTE(連結実質赤字比率に係る赤字・黒字の構成分析!G$37,"▲","-")),2)),NA())</f>
        <v>0.16</v>
      </c>
      <c r="F33" s="162" t="e">
        <f>IF(ROUND(VALUE(SUBSTITUTE(連結実質赤字比率に係る赤字・黒字の構成分析!H$37,"▲","-")),2)&lt;0,ABS(ROUND(VALUE(SUBSTITUTE(連結実質赤字比率に係る赤字・黒字の構成分析!H$37,"▲","-")),2)),NA())</f>
        <v>#N/A</v>
      </c>
      <c r="G33" s="162">
        <f>IF(ROUND(VALUE(SUBSTITUTE(連結実質赤字比率に係る赤字・黒字の構成分析!H$37,"▲","-")),2)&gt;=0,ABS(ROUND(VALUE(SUBSTITUTE(連結実質赤字比率に係る赤字・黒字の構成分析!H$37,"▲","-")),2)),NA())</f>
        <v>0.10000000000000001</v>
      </c>
      <c r="H33" s="162" t="e">
        <f>IF(ROUND(VALUE(SUBSTITUTE(連結実質赤字比率に係る赤字・黒字の構成分析!I$37,"▲","-")),2)&lt;0,ABS(ROUND(VALUE(SUBSTITUTE(連結実質赤字比率に係る赤字・黒字の構成分析!I$37,"▲","-")),2)),NA())</f>
        <v>#N/A</v>
      </c>
      <c r="I33" s="162">
        <f>IF(ROUND(VALUE(SUBSTITUTE(連結実質赤字比率に係る赤字・黒字の構成分析!I$37,"▲","-")),2)&gt;=0,ABS(ROUND(VALUE(SUBSTITUTE(連結実質赤字比率に係る赤字・黒字の構成分析!I$37,"▲","-")),2)),NA())</f>
        <v>0.29999999999999999</v>
      </c>
      <c r="J33" s="162" t="e">
        <f>IF(ROUND(VALUE(SUBSTITUTE(連結実質赤字比率に係る赤字・黒字の構成分析!J$37,"▲","-")),2)&lt;0,ABS(ROUND(VALUE(SUBSTITUTE(連結実質赤字比率に係る赤字・黒字の構成分析!J$37,"▲","-")),2)),NA())</f>
        <v>#N/A</v>
      </c>
      <c r="K33" s="162">
        <f>IF(ROUND(VALUE(SUBSTITUTE(連結実質赤字比率に係る赤字・黒字の構成分析!J$37,"▲","-")),2)&gt;=0,ABS(ROUND(VALUE(SUBSTITUTE(連結実質赤字比率に係る赤字・黒字の構成分析!J$37,"▲","-")),2)),NA())</f>
        <v>0.31</v>
      </c>
    </row>
    <row r="34" spans="1:11" ht="13.5">
      <c r="A34" s="162" t="str">
        <f>IF(連結実質赤字比率に係る赤字・黒字の構成分析!C$36="",NA(),連結実質赤字比率に係る赤字・黒字の構成分析!C$36)</f>
        <v>一般会計</v>
      </c>
      <c r="B34" s="162" t="e">
        <f>IF(ROUND(VALUE(SUBSTITUTE(連結実質赤字比率に係る赤字・黒字の構成分析!F$36,"▲","-")),2)&lt;0,ABS(ROUND(VALUE(SUBSTITUTE(連結実質赤字比率に係る赤字・黒字の構成分析!F$36,"▲","-")),2)),NA())</f>
        <v>#N/A</v>
      </c>
      <c r="C34" s="162">
        <f>IF(ROUND(VALUE(SUBSTITUTE(連結実質赤字比率に係る赤字・黒字の構成分析!F$36,"▲","-")),2)&gt;=0,ABS(ROUND(VALUE(SUBSTITUTE(連結実質赤字比率に係る赤字・黒字の構成分析!F$36,"▲","-")),2)),NA())</f>
        <v>2.02</v>
      </c>
      <c r="D34" s="162" t="e">
        <f>IF(ROUND(VALUE(SUBSTITUTE(連結実質赤字比率に係る赤字・黒字の構成分析!G$36,"▲","-")),2)&lt;0,ABS(ROUND(VALUE(SUBSTITUTE(連結実質赤字比率に係る赤字・黒字の構成分析!G$36,"▲","-")),2)),NA())</f>
        <v>#N/A</v>
      </c>
      <c r="E34" s="162">
        <f>IF(ROUND(VALUE(SUBSTITUTE(連結実質赤字比率に係る赤字・黒字の構成分析!G$36,"▲","-")),2)&gt;=0,ABS(ROUND(VALUE(SUBSTITUTE(連結実質赤字比率に係る赤字・黒字の構成分析!G$36,"▲","-")),2)),NA())</f>
        <v>2.3500000000000001</v>
      </c>
      <c r="F34" s="162" t="e">
        <f>IF(ROUND(VALUE(SUBSTITUTE(連結実質赤字比率に係る赤字・黒字の構成分析!H$36,"▲","-")),2)&lt;0,ABS(ROUND(VALUE(SUBSTITUTE(連結実質赤字比率に係る赤字・黒字の構成分析!H$36,"▲","-")),2)),NA())</f>
        <v>#N/A</v>
      </c>
      <c r="G34" s="162">
        <f>IF(ROUND(VALUE(SUBSTITUTE(連結実質赤字比率に係る赤字・黒字の構成分析!H$36,"▲","-")),2)&gt;=0,ABS(ROUND(VALUE(SUBSTITUTE(連結実質赤字比率に係る赤字・黒字の構成分析!H$36,"▲","-")),2)),NA())</f>
        <v>1.21</v>
      </c>
      <c r="H34" s="162" t="e">
        <f>IF(ROUND(VALUE(SUBSTITUTE(連結実質赤字比率に係る赤字・黒字の構成分析!I$36,"▲","-")),2)&lt;0,ABS(ROUND(VALUE(SUBSTITUTE(連結実質赤字比率に係る赤字・黒字の構成分析!I$36,"▲","-")),2)),NA())</f>
        <v>#N/A</v>
      </c>
      <c r="I34" s="162">
        <f>IF(ROUND(VALUE(SUBSTITUTE(連結実質赤字比率に係る赤字・黒字の構成分析!I$36,"▲","-")),2)&gt;=0,ABS(ROUND(VALUE(SUBSTITUTE(連結実質赤字比率に係る赤字・黒字の構成分析!I$36,"▲","-")),2)),NA())</f>
        <v>1.4299999999999999</v>
      </c>
      <c r="J34" s="162" t="e">
        <f>IF(ROUND(VALUE(SUBSTITUTE(連結実質赤字比率に係る赤字・黒字の構成分析!J$36,"▲","-")),2)&lt;0,ABS(ROUND(VALUE(SUBSTITUTE(連結実質赤字比率に係る赤字・黒字の構成分析!J$36,"▲","-")),2)),NA())</f>
        <v>#N/A</v>
      </c>
      <c r="K34" s="162">
        <f>IF(ROUND(VALUE(SUBSTITUTE(連結実質赤字比率に係る赤字・黒字の構成分析!J$36,"▲","-")),2)&gt;=0,ABS(ROUND(VALUE(SUBSTITUTE(連結実質赤字比率に係る赤字・黒字の構成分析!J$36,"▲","-")),2)),NA())</f>
        <v>1.6000000000000001</v>
      </c>
    </row>
    <row r="35" spans="1:11" ht="13.5">
      <c r="A35" s="162" t="str">
        <f>IF(連結実質赤字比率に係る赤字・黒字の構成分析!C$35="",NA(),連結実質赤字比率に係る赤字・黒字の構成分析!C$35)</f>
        <v>下水道事業会計</v>
      </c>
      <c r="B35" s="162" t="e">
        <f>IF(ROUND(VALUE(SUBSTITUTE(連結実質赤字比率に係る赤字・黒字の構成分析!F$35,"▲","-")),2)&lt;0,ABS(ROUND(VALUE(SUBSTITUTE(連結実質赤字比率に係る赤字・黒字の構成分析!F$35,"▲","-")),2)),NA())</f>
        <v>#VALUE!</v>
      </c>
      <c r="C35" s="162" t="e">
        <f>IF(ROUND(VALUE(SUBSTITUTE(連結実質赤字比率に係る赤字・黒字の構成分析!F$35,"▲","-")),2)&gt;=0,ABS(ROUND(VALUE(SUBSTITUTE(連結実質赤字比率に係る赤字・黒字の構成分析!F$35,"▲","-")),2)),NA())</f>
        <v>#VALUE!</v>
      </c>
      <c r="D35" s="162" t="e">
        <f>IF(ROUND(VALUE(SUBSTITUTE(連結実質赤字比率に係る赤字・黒字の構成分析!G$35,"▲","-")),2)&lt;0,ABS(ROUND(VALUE(SUBSTITUTE(連結実質赤字比率に係る赤字・黒字の構成分析!G$35,"▲","-")),2)),NA())</f>
        <v>#VALUE!</v>
      </c>
      <c r="E35" s="162" t="e">
        <f>IF(ROUND(VALUE(SUBSTITUTE(連結実質赤字比率に係る赤字・黒字の構成分析!G$35,"▲","-")),2)&gt;=0,ABS(ROUND(VALUE(SUBSTITUTE(連結実質赤字比率に係る赤字・黒字の構成分析!G$35,"▲","-")),2)),NA())</f>
        <v>#VALUE!</v>
      </c>
      <c r="F35" s="162" t="e">
        <f>IF(ROUND(VALUE(SUBSTITUTE(連結実質赤字比率に係る赤字・黒字の構成分析!H$35,"▲","-")),2)&lt;0,ABS(ROUND(VALUE(SUBSTITUTE(連結実質赤字比率に係る赤字・黒字の構成分析!H$35,"▲","-")),2)),NA())</f>
        <v>#N/A</v>
      </c>
      <c r="G35" s="162">
        <f>IF(ROUND(VALUE(SUBSTITUTE(連結実質赤字比率に係る赤字・黒字の構成分析!H$35,"▲","-")),2)&gt;=0,ABS(ROUND(VALUE(SUBSTITUTE(連結実質赤字比率に係る赤字・黒字の構成分析!H$35,"▲","-")),2)),NA())</f>
        <v>0.69999999999999996</v>
      </c>
      <c r="H35" s="162" t="e">
        <f>IF(ROUND(VALUE(SUBSTITUTE(連結実質赤字比率に係る赤字・黒字の構成分析!I$35,"▲","-")),2)&lt;0,ABS(ROUND(VALUE(SUBSTITUTE(連結実質赤字比率に係る赤字・黒字の構成分析!I$35,"▲","-")),2)),NA())</f>
        <v>#N/A</v>
      </c>
      <c r="I35" s="162">
        <f>IF(ROUND(VALUE(SUBSTITUTE(連結実質赤字比率に係る赤字・黒字の構成分析!I$35,"▲","-")),2)&gt;=0,ABS(ROUND(VALUE(SUBSTITUTE(連結実質赤字比率に係る赤字・黒字の構成分析!I$35,"▲","-")),2)),NA())</f>
        <v>1.6000000000000001</v>
      </c>
      <c r="J35" s="162" t="e">
        <f>IF(ROUND(VALUE(SUBSTITUTE(連結実質赤字比率に係る赤字・黒字の構成分析!J$35,"▲","-")),2)&lt;0,ABS(ROUND(VALUE(SUBSTITUTE(連結実質赤字比率に係る赤字・黒字の構成分析!J$35,"▲","-")),2)),NA())</f>
        <v>#N/A</v>
      </c>
      <c r="K35" s="162">
        <f>IF(ROUND(VALUE(SUBSTITUTE(連結実質赤字比率に係る赤字・黒字の構成分析!J$35,"▲","-")),2)&gt;=0,ABS(ROUND(VALUE(SUBSTITUTE(連結実質赤字比率に係る赤字・黒字の構成分析!J$35,"▲","-")),2)),NA())</f>
        <v>2.4399999999999999</v>
      </c>
    </row>
    <row r="36" spans="1:11" ht="13.5">
      <c r="A36" s="162" t="str">
        <f>IF(連結実質赤字比率に係る赤字・黒字の構成分析!C$34="",NA(),連結実質赤字比率に係る赤字・黒字の構成分析!C$34)</f>
        <v>水道事業会計</v>
      </c>
      <c r="B36" s="162" t="e">
        <f>IF(ROUND(VALUE(SUBSTITUTE(連結実質赤字比率に係る赤字・黒字の構成分析!F$34,"▲","-")),2)&lt;0,ABS(ROUND(VALUE(SUBSTITUTE(連結実質赤字比率に係る赤字・黒字の構成分析!F$34,"▲","-")),2)),NA())</f>
        <v>#N/A</v>
      </c>
      <c r="C36" s="162">
        <f>IF(ROUND(VALUE(SUBSTITUTE(連結実質赤字比率に係る赤字・黒字の構成分析!F$34,"▲","-")),2)&gt;=0,ABS(ROUND(VALUE(SUBSTITUTE(連結実質赤字比率に係る赤字・黒字の構成分析!F$34,"▲","-")),2)),NA())</f>
        <v>21.219999999999999</v>
      </c>
      <c r="D36" s="162" t="e">
        <f>IF(ROUND(VALUE(SUBSTITUTE(連結実質赤字比率に係る赤字・黒字の構成分析!G$34,"▲","-")),2)&lt;0,ABS(ROUND(VALUE(SUBSTITUTE(連結実質赤字比率に係る赤字・黒字の構成分析!G$34,"▲","-")),2)),NA())</f>
        <v>#N/A</v>
      </c>
      <c r="E36" s="162">
        <f>IF(ROUND(VALUE(SUBSTITUTE(連結実質赤字比率に係る赤字・黒字の構成分析!G$34,"▲","-")),2)&gt;=0,ABS(ROUND(VALUE(SUBSTITUTE(連結実質赤字比率に係る赤字・黒字の構成分析!G$34,"▲","-")),2)),NA())</f>
        <v>20.469999999999999</v>
      </c>
      <c r="F36" s="162" t="e">
        <f>IF(ROUND(VALUE(SUBSTITUTE(連結実質赤字比率に係る赤字・黒字の構成分析!H$34,"▲","-")),2)&lt;0,ABS(ROUND(VALUE(SUBSTITUTE(連結実質赤字比率に係る赤字・黒字の構成分析!H$34,"▲","-")),2)),NA())</f>
        <v>#N/A</v>
      </c>
      <c r="G36" s="162">
        <f>IF(ROUND(VALUE(SUBSTITUTE(連結実質赤字比率に係る赤字・黒字の構成分析!H$34,"▲","-")),2)&gt;=0,ABS(ROUND(VALUE(SUBSTITUTE(連結実質赤字比率に係る赤字・黒字の構成分析!H$34,"▲","-")),2)),NA())</f>
        <v>21.550000000000001</v>
      </c>
      <c r="H36" s="162" t="e">
        <f>IF(ROUND(VALUE(SUBSTITUTE(連結実質赤字比率に係る赤字・黒字の構成分析!I$34,"▲","-")),2)&lt;0,ABS(ROUND(VALUE(SUBSTITUTE(連結実質赤字比率に係る赤字・黒字の構成分析!I$34,"▲","-")),2)),NA())</f>
        <v>#N/A</v>
      </c>
      <c r="I36" s="162">
        <f>IF(ROUND(VALUE(SUBSTITUTE(連結実質赤字比率に係る赤字・黒字の構成分析!I$34,"▲","-")),2)&gt;=0,ABS(ROUND(VALUE(SUBSTITUTE(連結実質赤字比率に係る赤字・黒字の構成分析!I$34,"▲","-")),2)),NA())</f>
        <v>22.600000000000001</v>
      </c>
      <c r="J36" s="162" t="e">
        <f>IF(ROUND(VALUE(SUBSTITUTE(連結実質赤字比率に係る赤字・黒字の構成分析!J$34,"▲","-")),2)&lt;0,ABS(ROUND(VALUE(SUBSTITUTE(連結実質赤字比率に係る赤字・黒字の構成分析!J$34,"▲","-")),2)),NA())</f>
        <v>#N/A</v>
      </c>
      <c r="K36" s="162">
        <f>IF(ROUND(VALUE(SUBSTITUTE(連結実質赤字比率に係る赤字・黒字の構成分析!J$34,"▲","-")),2)&gt;=0,ABS(ROUND(VALUE(SUBSTITUTE(連結実質赤字比率に係る赤字・黒字の構成分析!J$34,"▲","-")),2)),NA())</f>
        <v>22.739999999999998</v>
      </c>
    </row>
    <row r="39" spans="1:1" ht="13.5">
      <c r="A39" s="131" t="s">
        <v>62</v>
      </c>
    </row>
    <row r="40" spans="1:16" ht="13.5">
      <c r="A40" s="163"/>
      <c r="B40" s="163" t="str">
        <f>'実質公債費比率（分子）の構造'!K$44</f>
        <v>H30</v>
      </c>
      <c r="C40" s="163"/>
      <c r="D40" s="163"/>
      <c r="E40" s="163" t="str">
        <f>'実質公債費比率（分子）の構造'!L$44</f>
        <v>R01</v>
      </c>
      <c r="F40" s="163"/>
      <c r="G40" s="163"/>
      <c r="H40" s="163" t="str">
        <f>'実質公債費比率（分子）の構造'!M$44</f>
        <v>R02</v>
      </c>
      <c r="I40" s="163"/>
      <c r="J40" s="163"/>
      <c r="K40" s="163" t="str">
        <f>'実質公債費比率（分子）の構造'!N$44</f>
        <v>R03</v>
      </c>
      <c r="L40" s="163"/>
      <c r="M40" s="163"/>
      <c r="N40" s="163" t="str">
        <f>'実質公債費比率（分子）の構造'!O$44</f>
        <v>R04</v>
      </c>
      <c r="O40" s="163"/>
      <c r="P40" s="163"/>
    </row>
    <row r="41" spans="1:16" ht="13.5">
      <c r="A41" s="163"/>
      <c r="B41" s="163" t="s">
        <v>63</v>
      </c>
      <c r="C41" s="163"/>
      <c r="D41" s="163" t="s">
        <v>64</v>
      </c>
      <c r="E41" s="163" t="s">
        <v>63</v>
      </c>
      <c r="F41" s="163"/>
      <c r="G41" s="163" t="s">
        <v>64</v>
      </c>
      <c r="H41" s="163" t="s">
        <v>63</v>
      </c>
      <c r="I41" s="163"/>
      <c r="J41" s="163" t="s">
        <v>64</v>
      </c>
      <c r="K41" s="163" t="s">
        <v>63</v>
      </c>
      <c r="L41" s="163"/>
      <c r="M41" s="163" t="s">
        <v>64</v>
      </c>
      <c r="N41" s="163" t="s">
        <v>63</v>
      </c>
      <c r="O41" s="163"/>
      <c r="P41" s="163" t="s">
        <v>64</v>
      </c>
    </row>
    <row r="42" spans="1:16" ht="13.5">
      <c r="A42" s="163" t="s">
        <v>65</v>
      </c>
      <c r="B42" s="163"/>
      <c r="C42" s="163"/>
      <c r="D42" s="163">
        <f>'実質公債費比率（分子）の構造'!K$52</f>
        <v>504</v>
      </c>
      <c r="E42" s="163"/>
      <c r="F42" s="163"/>
      <c r="G42" s="163">
        <f>'実質公債費比率（分子）の構造'!L$52</f>
        <v>517</v>
      </c>
      <c r="H42" s="163"/>
      <c r="I42" s="163"/>
      <c r="J42" s="163">
        <f>'実質公債費比率（分子）の構造'!M$52</f>
        <v>541</v>
      </c>
      <c r="K42" s="163"/>
      <c r="L42" s="163"/>
      <c r="M42" s="163">
        <f>'実質公債費比率（分子）の構造'!N$52</f>
        <v>544</v>
      </c>
      <c r="N42" s="163"/>
      <c r="O42" s="163"/>
      <c r="P42" s="163">
        <f>'実質公債費比率（分子）の構造'!O$52</f>
        <v>559</v>
      </c>
    </row>
    <row r="43" spans="1:16" ht="13.5">
      <c r="A43" s="163" t="s">
        <v>66</v>
      </c>
      <c r="B43" s="163" t="str">
        <f>'実質公債費比率（分子）の構造'!K$51</f>
        <v>-</v>
      </c>
      <c r="C43" s="163"/>
      <c r="D43" s="163"/>
      <c r="E43" s="163">
        <f>'実質公債費比率（分子）の構造'!L$51</f>
        <v>0</v>
      </c>
      <c r="F43" s="163"/>
      <c r="G43" s="163"/>
      <c r="H43" s="163" t="str">
        <f>'実質公債費比率（分子）の構造'!M$51</f>
        <v>-</v>
      </c>
      <c r="I43" s="163"/>
      <c r="J43" s="163"/>
      <c r="K43" s="163" t="str">
        <f>'実質公債費比率（分子）の構造'!N$51</f>
        <v>-</v>
      </c>
      <c r="L43" s="163"/>
      <c r="M43" s="163"/>
      <c r="N43" s="163" t="str">
        <f>'実質公債費比率（分子）の構造'!O$51</f>
        <v>-</v>
      </c>
      <c r="O43" s="163"/>
      <c r="P43" s="163"/>
    </row>
    <row r="44" spans="1:16" ht="13.5">
      <c r="A44" s="163" t="s">
        <v>67</v>
      </c>
      <c r="B44" s="163">
        <f>'実質公債費比率（分子）の構造'!K$50</f>
        <v>22</v>
      </c>
      <c r="C44" s="163"/>
      <c r="D44" s="163"/>
      <c r="E44" s="163">
        <f>'実質公債費比率（分子）の構造'!L$50</f>
        <v>20</v>
      </c>
      <c r="F44" s="163"/>
      <c r="G44" s="163"/>
      <c r="H44" s="163">
        <f>'実質公債費比率（分子）の構造'!M$50</f>
        <v>16</v>
      </c>
      <c r="I44" s="163"/>
      <c r="J44" s="163"/>
      <c r="K44" s="163">
        <f>'実質公債費比率（分子）の構造'!N$50</f>
        <v>11</v>
      </c>
      <c r="L44" s="163"/>
      <c r="M44" s="163"/>
      <c r="N44" s="163">
        <f>'実質公債費比率（分子）の構造'!O$50</f>
        <v>4</v>
      </c>
      <c r="O44" s="163"/>
      <c r="P44" s="163"/>
    </row>
    <row r="45" spans="1:16" ht="13.5">
      <c r="A45" s="163" t="s">
        <v>68</v>
      </c>
      <c r="B45" s="163">
        <f>'実質公債費比率（分子）の構造'!K$49</f>
        <v>37</v>
      </c>
      <c r="C45" s="163"/>
      <c r="D45" s="163"/>
      <c r="E45" s="163">
        <f>'実質公債費比率（分子）の構造'!L$49</f>
        <v>39</v>
      </c>
      <c r="F45" s="163"/>
      <c r="G45" s="163"/>
      <c r="H45" s="163">
        <f>'実質公債費比率（分子）の構造'!M$49</f>
        <v>35</v>
      </c>
      <c r="I45" s="163"/>
      <c r="J45" s="163"/>
      <c r="K45" s="163">
        <f>'実質公債費比率（分子）の構造'!N$49</f>
        <v>34</v>
      </c>
      <c r="L45" s="163"/>
      <c r="M45" s="163"/>
      <c r="N45" s="163">
        <f>'実質公債費比率（分子）の構造'!O$49</f>
        <v>36</v>
      </c>
      <c r="O45" s="163"/>
      <c r="P45" s="163"/>
    </row>
    <row r="46" spans="1:16" ht="13.5">
      <c r="A46" s="163" t="s">
        <v>69</v>
      </c>
      <c r="B46" s="163">
        <f>'実質公債費比率（分子）の構造'!K$48</f>
        <v>185</v>
      </c>
      <c r="C46" s="163"/>
      <c r="D46" s="163"/>
      <c r="E46" s="163">
        <f>'実質公債費比率（分子）の構造'!L$48</f>
        <v>255</v>
      </c>
      <c r="F46" s="163"/>
      <c r="G46" s="163"/>
      <c r="H46" s="163">
        <f>'実質公債費比率（分子）の構造'!M$48</f>
        <v>252</v>
      </c>
      <c r="I46" s="163"/>
      <c r="J46" s="163"/>
      <c r="K46" s="163">
        <f>'実質公債費比率（分子）の構造'!N$48</f>
        <v>269</v>
      </c>
      <c r="L46" s="163"/>
      <c r="M46" s="163"/>
      <c r="N46" s="163">
        <f>'実質公債費比率（分子）の構造'!O$48</f>
        <v>294</v>
      </c>
      <c r="O46" s="163"/>
      <c r="P46" s="163"/>
    </row>
    <row r="47" spans="1:16" ht="13.5">
      <c r="A47" s="163" t="s">
        <v>70</v>
      </c>
      <c r="B47" s="163" t="str">
        <f>'実質公債費比率（分子）の構造'!K$47</f>
        <v>-</v>
      </c>
      <c r="C47" s="163"/>
      <c r="D47" s="163"/>
      <c r="E47" s="163" t="str">
        <f>'実質公債費比率（分子）の構造'!L$47</f>
        <v>-</v>
      </c>
      <c r="F47" s="163"/>
      <c r="G47" s="163"/>
      <c r="H47" s="163" t="str">
        <f>'実質公債費比率（分子）の構造'!M$47</f>
        <v>-</v>
      </c>
      <c r="I47" s="163"/>
      <c r="J47" s="163"/>
      <c r="K47" s="163" t="str">
        <f>'実質公債費比率（分子）の構造'!N$47</f>
        <v>-</v>
      </c>
      <c r="L47" s="163"/>
      <c r="M47" s="163"/>
      <c r="N47" s="163" t="str">
        <f>'実質公債費比率（分子）の構造'!O$47</f>
        <v>-</v>
      </c>
      <c r="O47" s="163"/>
      <c r="P47" s="163"/>
    </row>
    <row r="48" spans="1:16" ht="13.5">
      <c r="A48" s="163" t="s">
        <v>71</v>
      </c>
      <c r="B48" s="163" t="str">
        <f>'実質公債費比率（分子）の構造'!K$46</f>
        <v>-</v>
      </c>
      <c r="C48" s="163"/>
      <c r="D48" s="163"/>
      <c r="E48" s="163" t="str">
        <f>'実質公債費比率（分子）の構造'!L$46</f>
        <v>-</v>
      </c>
      <c r="F48" s="163"/>
      <c r="G48" s="163"/>
      <c r="H48" s="163" t="str">
        <f>'実質公債費比率（分子）の構造'!M$46</f>
        <v>-</v>
      </c>
      <c r="I48" s="163"/>
      <c r="J48" s="163"/>
      <c r="K48" s="163" t="str">
        <f>'実質公債費比率（分子）の構造'!N$46</f>
        <v>-</v>
      </c>
      <c r="L48" s="163"/>
      <c r="M48" s="163"/>
      <c r="N48" s="163" t="str">
        <f>'実質公債費比率（分子）の構造'!O$46</f>
        <v>-</v>
      </c>
      <c r="O48" s="163"/>
      <c r="P48" s="163"/>
    </row>
    <row r="49" spans="1:16" ht="13.5">
      <c r="A49" s="163" t="s">
        <v>72</v>
      </c>
      <c r="B49" s="163">
        <f>'実質公債費比率（分子）の構造'!K$45</f>
        <v>525</v>
      </c>
      <c r="C49" s="163"/>
      <c r="D49" s="163"/>
      <c r="E49" s="163">
        <f>'実質公債費比率（分子）の構造'!L$45</f>
        <v>581</v>
      </c>
      <c r="F49" s="163"/>
      <c r="G49" s="163"/>
      <c r="H49" s="163">
        <f>'実質公債費比率（分子）の構造'!M$45</f>
        <v>594</v>
      </c>
      <c r="I49" s="163"/>
      <c r="J49" s="163"/>
      <c r="K49" s="163">
        <f>'実質公債費比率（分子）の構造'!N$45</f>
        <v>573</v>
      </c>
      <c r="L49" s="163"/>
      <c r="M49" s="163"/>
      <c r="N49" s="163">
        <f>'実質公債費比率（分子）の構造'!O$45</f>
        <v>607</v>
      </c>
      <c r="O49" s="163"/>
      <c r="P49" s="163"/>
    </row>
    <row r="50" spans="1:16" ht="13.5">
      <c r="A50" s="163" t="s">
        <v>73</v>
      </c>
      <c r="B50" s="163" t="e">
        <f>NA()</f>
        <v>#N/A</v>
      </c>
      <c r="C50" s="163">
        <f>IF(ISNUMBER('実質公債費比率（分子）の構造'!K$53),'実質公債費比率（分子）の構造'!K$53,NA())</f>
        <v>265</v>
      </c>
      <c r="D50" s="163" t="e">
        <f>NA()</f>
        <v>#N/A</v>
      </c>
      <c r="E50" s="163" t="e">
        <f>NA()</f>
        <v>#N/A</v>
      </c>
      <c r="F50" s="163">
        <f>IF(ISNUMBER('実質公債費比率（分子）の構造'!L$53),'実質公債費比率（分子）の構造'!L$53,NA())</f>
        <v>378</v>
      </c>
      <c r="G50" s="163" t="e">
        <f>NA()</f>
        <v>#N/A</v>
      </c>
      <c r="H50" s="163" t="e">
        <f>NA()</f>
        <v>#N/A</v>
      </c>
      <c r="I50" s="163">
        <f>IF(ISNUMBER('実質公債費比率（分子）の構造'!M$53),'実質公債費比率（分子）の構造'!M$53,NA())</f>
        <v>356</v>
      </c>
      <c r="J50" s="163" t="e">
        <f>NA()</f>
        <v>#N/A</v>
      </c>
      <c r="K50" s="163" t="e">
        <f>NA()</f>
        <v>#N/A</v>
      </c>
      <c r="L50" s="163">
        <f>IF(ISNUMBER('実質公債費比率（分子）の構造'!N$53),'実質公債費比率（分子）の構造'!N$53,NA())</f>
        <v>343</v>
      </c>
      <c r="M50" s="163" t="e">
        <f>NA()</f>
        <v>#N/A</v>
      </c>
      <c r="N50" s="163" t="e">
        <f>NA()</f>
        <v>#N/A</v>
      </c>
      <c r="O50" s="163">
        <f>IF(ISNUMBER('実質公債費比率（分子）の構造'!O$53),'実質公債費比率（分子）の構造'!O$53,NA())</f>
        <v>382</v>
      </c>
      <c r="P50" s="163" t="e">
        <f>NA()</f>
        <v>#N/A</v>
      </c>
    </row>
    <row r="53" spans="1:1" ht="13.5">
      <c r="A53" s="131" t="s">
        <v>74</v>
      </c>
    </row>
    <row r="54" spans="1:16" ht="13.5">
      <c r="A54" s="162"/>
      <c r="B54" s="162" t="str">
        <f>'将来負担比率（分子）の構造'!I$40</f>
        <v>H30</v>
      </c>
      <c r="C54" s="162"/>
      <c r="D54" s="162"/>
      <c r="E54" s="162" t="str">
        <f>'将来負担比率（分子）の構造'!J$40</f>
        <v>R01</v>
      </c>
      <c r="F54" s="162"/>
      <c r="G54" s="162"/>
      <c r="H54" s="162" t="str">
        <f>'将来負担比率（分子）の構造'!K$40</f>
        <v>R02</v>
      </c>
      <c r="I54" s="162"/>
      <c r="J54" s="162"/>
      <c r="K54" s="162" t="str">
        <f>'将来負担比率（分子）の構造'!L$40</f>
        <v>R03</v>
      </c>
      <c r="L54" s="162"/>
      <c r="M54" s="162"/>
      <c r="N54" s="162" t="str">
        <f>'将来負担比率（分子）の構造'!M$40</f>
        <v>R04</v>
      </c>
      <c r="O54" s="162"/>
      <c r="P54" s="162"/>
    </row>
    <row r="55" spans="1:16" ht="13.5">
      <c r="A55" s="162"/>
      <c r="B55" s="162" t="s">
        <v>75</v>
      </c>
      <c r="C55" s="162"/>
      <c r="D55" s="162" t="s">
        <v>76</v>
      </c>
      <c r="E55" s="162" t="s">
        <v>75</v>
      </c>
      <c r="F55" s="162"/>
      <c r="G55" s="162" t="s">
        <v>76</v>
      </c>
      <c r="H55" s="162" t="s">
        <v>75</v>
      </c>
      <c r="I55" s="162"/>
      <c r="J55" s="162" t="s">
        <v>76</v>
      </c>
      <c r="K55" s="162" t="s">
        <v>75</v>
      </c>
      <c r="L55" s="162"/>
      <c r="M55" s="162" t="s">
        <v>76</v>
      </c>
      <c r="N55" s="162" t="s">
        <v>75</v>
      </c>
      <c r="O55" s="162"/>
      <c r="P55" s="162" t="s">
        <v>76</v>
      </c>
    </row>
    <row r="56" spans="1:16" ht="13.5">
      <c r="A56" s="162" t="s">
        <v>45</v>
      </c>
      <c r="B56" s="162"/>
      <c r="C56" s="162"/>
      <c r="D56" s="162">
        <f>'将来負担比率（分子）の構造'!I$52</f>
        <v>6323</v>
      </c>
      <c r="E56" s="162"/>
      <c r="F56" s="162"/>
      <c r="G56" s="162">
        <f>'将来負担比率（分子）の構造'!J$52</f>
        <v>6120</v>
      </c>
      <c r="H56" s="162"/>
      <c r="I56" s="162"/>
      <c r="J56" s="162">
        <f>'将来負担比率（分子）の構造'!K$52</f>
        <v>6193</v>
      </c>
      <c r="K56" s="162"/>
      <c r="L56" s="162"/>
      <c r="M56" s="162">
        <f>'将来負担比率（分子）の構造'!L$52</f>
        <v>5937</v>
      </c>
      <c r="N56" s="162"/>
      <c r="O56" s="162"/>
      <c r="P56" s="162">
        <f>'将来負担比率（分子）の構造'!M$52</f>
        <v>5565</v>
      </c>
    </row>
    <row r="57" spans="1:16" ht="13.5">
      <c r="A57" s="162" t="s">
        <v>44</v>
      </c>
      <c r="B57" s="162"/>
      <c r="C57" s="162"/>
      <c r="D57" s="162" t="str">
        <f>'将来負担比率（分子）の構造'!I$51</f>
        <v>-</v>
      </c>
      <c r="E57" s="162"/>
      <c r="F57" s="162"/>
      <c r="G57" s="162" t="str">
        <f>'将来負担比率（分子）の構造'!J$51</f>
        <v>-</v>
      </c>
      <c r="H57" s="162"/>
      <c r="I57" s="162"/>
      <c r="J57" s="162" t="str">
        <f>'将来負担比率（分子）の構造'!K$51</f>
        <v>-</v>
      </c>
      <c r="K57" s="162"/>
      <c r="L57" s="162"/>
      <c r="M57" s="162" t="str">
        <f>'将来負担比率（分子）の構造'!L$51</f>
        <v>-</v>
      </c>
      <c r="N57" s="162"/>
      <c r="O57" s="162"/>
      <c r="P57" s="162" t="str">
        <f>'将来負担比率（分子）の構造'!M$51</f>
        <v>-</v>
      </c>
    </row>
    <row r="58" spans="1:16" ht="13.5">
      <c r="A58" s="162" t="s">
        <v>43</v>
      </c>
      <c r="B58" s="162"/>
      <c r="C58" s="162"/>
      <c r="D58" s="162">
        <f>'将来負担比率（分子）の構造'!I$50</f>
        <v>1832</v>
      </c>
      <c r="E58" s="162"/>
      <c r="F58" s="162"/>
      <c r="G58" s="162">
        <f>'将来負担比率（分子）の構造'!J$50</f>
        <v>1342</v>
      </c>
      <c r="H58" s="162"/>
      <c r="I58" s="162"/>
      <c r="J58" s="162">
        <f>'将来負担比率（分子）の構造'!K$50</f>
        <v>1423</v>
      </c>
      <c r="K58" s="162"/>
      <c r="L58" s="162"/>
      <c r="M58" s="162">
        <f>'将来負担比率（分子）の構造'!L$50</f>
        <v>2003</v>
      </c>
      <c r="N58" s="162"/>
      <c r="O58" s="162"/>
      <c r="P58" s="162">
        <f>'将来負担比率（分子）の構造'!M$50</f>
        <v>2290</v>
      </c>
    </row>
    <row r="59" spans="1:16" ht="13.5">
      <c r="A59" s="162" t="s">
        <v>41</v>
      </c>
      <c r="B59" s="162" t="str">
        <f>'将来負担比率（分子）の構造'!I$49</f>
        <v>-</v>
      </c>
      <c r="C59" s="162"/>
      <c r="D59" s="162"/>
      <c r="E59" s="162" t="str">
        <f>'将来負担比率（分子）の構造'!J$49</f>
        <v>-</v>
      </c>
      <c r="F59" s="162"/>
      <c r="G59" s="162"/>
      <c r="H59" s="162" t="str">
        <f>'将来負担比率（分子）の構造'!K$49</f>
        <v>-</v>
      </c>
      <c r="I59" s="162"/>
      <c r="J59" s="162"/>
      <c r="K59" s="162" t="str">
        <f>'将来負担比率（分子）の構造'!L$49</f>
        <v>-</v>
      </c>
      <c r="L59" s="162"/>
      <c r="M59" s="162"/>
      <c r="N59" s="162" t="str">
        <f>'将来負担比率（分子）の構造'!M$49</f>
        <v>-</v>
      </c>
      <c r="O59" s="162"/>
      <c r="P59" s="162"/>
    </row>
    <row r="60" spans="1:16" ht="13.5">
      <c r="A60" s="162" t="s">
        <v>40</v>
      </c>
      <c r="B60" s="162" t="str">
        <f>'将来負担比率（分子）の構造'!I$48</f>
        <v>-</v>
      </c>
      <c r="C60" s="162"/>
      <c r="D60" s="162"/>
      <c r="E60" s="162" t="str">
        <f>'将来負担比率（分子）の構造'!J$48</f>
        <v>-</v>
      </c>
      <c r="F60" s="162"/>
      <c r="G60" s="162"/>
      <c r="H60" s="162" t="str">
        <f>'将来負担比率（分子）の構造'!K$48</f>
        <v>-</v>
      </c>
      <c r="I60" s="162"/>
      <c r="J60" s="162"/>
      <c r="K60" s="162" t="str">
        <f>'将来負担比率（分子）の構造'!L$48</f>
        <v>-</v>
      </c>
      <c r="L60" s="162"/>
      <c r="M60" s="162"/>
      <c r="N60" s="162" t="str">
        <f>'将来負担比率（分子）の構造'!M$48</f>
        <v>-</v>
      </c>
      <c r="O60" s="162"/>
      <c r="P60" s="162"/>
    </row>
    <row r="61" spans="1:16" ht="13.5">
      <c r="A61" s="162" t="s">
        <v>38</v>
      </c>
      <c r="B61" s="162" t="str">
        <f>'将来負担比率（分子）の構造'!I$46</f>
        <v>-</v>
      </c>
      <c r="C61" s="162"/>
      <c r="D61" s="162"/>
      <c r="E61" s="162" t="str">
        <f>'将来負担比率（分子）の構造'!J$46</f>
        <v>-</v>
      </c>
      <c r="F61" s="162"/>
      <c r="G61" s="162"/>
      <c r="H61" s="162" t="str">
        <f>'将来負担比率（分子）の構造'!K$46</f>
        <v>-</v>
      </c>
      <c r="I61" s="162"/>
      <c r="J61" s="162"/>
      <c r="K61" s="162" t="str">
        <f>'将来負担比率（分子）の構造'!L$46</f>
        <v>-</v>
      </c>
      <c r="L61" s="162"/>
      <c r="M61" s="162"/>
      <c r="N61" s="162" t="str">
        <f>'将来負担比率（分子）の構造'!M$46</f>
        <v>-</v>
      </c>
      <c r="O61" s="162"/>
      <c r="P61" s="162"/>
    </row>
    <row r="62" spans="1:16" ht="13.5">
      <c r="A62" s="162" t="s">
        <v>37</v>
      </c>
      <c r="B62" s="162">
        <f>'将来負担比率（分子）の構造'!I$45</f>
        <v>717</v>
      </c>
      <c r="C62" s="162"/>
      <c r="D62" s="162"/>
      <c r="E62" s="162">
        <f>'将来負担比率（分子）の構造'!J$45</f>
        <v>705</v>
      </c>
      <c r="F62" s="162"/>
      <c r="G62" s="162"/>
      <c r="H62" s="162">
        <f>'将来負担比率（分子）の構造'!K$45</f>
        <v>685</v>
      </c>
      <c r="I62" s="162"/>
      <c r="J62" s="162"/>
      <c r="K62" s="162">
        <f>'将来負担比率（分子）の構造'!L$45</f>
        <v>736</v>
      </c>
      <c r="L62" s="162"/>
      <c r="M62" s="162"/>
      <c r="N62" s="162">
        <f>'将来負担比率（分子）の構造'!M$45</f>
        <v>671</v>
      </c>
      <c r="O62" s="162"/>
      <c r="P62" s="162"/>
    </row>
    <row r="63" spans="1:16" ht="13.5">
      <c r="A63" s="162" t="s">
        <v>36</v>
      </c>
      <c r="B63" s="162">
        <f>'将来負担比率（分子）の構造'!I$44</f>
        <v>200</v>
      </c>
      <c r="C63" s="162"/>
      <c r="D63" s="162"/>
      <c r="E63" s="162">
        <f>'将来負担比率（分子）の構造'!J$44</f>
        <v>180</v>
      </c>
      <c r="F63" s="162"/>
      <c r="G63" s="162"/>
      <c r="H63" s="162">
        <f>'将来負担比率（分子）の構造'!K$44</f>
        <v>235</v>
      </c>
      <c r="I63" s="162"/>
      <c r="J63" s="162"/>
      <c r="K63" s="162">
        <f>'将来負担比率（分子）の構造'!L$44</f>
        <v>213</v>
      </c>
      <c r="L63" s="162"/>
      <c r="M63" s="162"/>
      <c r="N63" s="162">
        <f>'将来負担比率（分子）の構造'!M$44</f>
        <v>185</v>
      </c>
      <c r="O63" s="162"/>
      <c r="P63" s="162"/>
    </row>
    <row r="64" spans="1:16" ht="13.5">
      <c r="A64" s="162" t="s">
        <v>35</v>
      </c>
      <c r="B64" s="162">
        <f>'将来負担比率（分子）の構造'!I$43</f>
        <v>541</v>
      </c>
      <c r="C64" s="162"/>
      <c r="D64" s="162"/>
      <c r="E64" s="162">
        <f>'将来負担比率（分子）の構造'!J$43</f>
        <v>418</v>
      </c>
      <c r="F64" s="162"/>
      <c r="G64" s="162"/>
      <c r="H64" s="162">
        <f>'将来負担比率（分子）の構造'!K$43</f>
        <v>200</v>
      </c>
      <c r="I64" s="162"/>
      <c r="J64" s="162"/>
      <c r="K64" s="162">
        <f>'将来負担比率（分子）の構造'!L$43</f>
        <v>181</v>
      </c>
      <c r="L64" s="162"/>
      <c r="M64" s="162"/>
      <c r="N64" s="162">
        <f>'将来負担比率（分子）の構造'!M$43</f>
        <v>74</v>
      </c>
      <c r="O64" s="162"/>
      <c r="P64" s="162"/>
    </row>
    <row r="65" spans="1:16" ht="13.5">
      <c r="A65" s="162" t="s">
        <v>34</v>
      </c>
      <c r="B65" s="162">
        <f>'将来負担比率（分子）の構造'!I$42</f>
        <v>55</v>
      </c>
      <c r="C65" s="162"/>
      <c r="D65" s="162"/>
      <c r="E65" s="162">
        <f>'将来負担比率（分子）の構造'!J$42</f>
        <v>43</v>
      </c>
      <c r="F65" s="162"/>
      <c r="G65" s="162"/>
      <c r="H65" s="162">
        <f>'将来負担比率（分子）の構造'!K$42</f>
        <v>42</v>
      </c>
      <c r="I65" s="162"/>
      <c r="J65" s="162"/>
      <c r="K65" s="162">
        <f>'将来負担比率（分子）の構造'!L$42</f>
        <v>38</v>
      </c>
      <c r="L65" s="162"/>
      <c r="M65" s="162"/>
      <c r="N65" s="162">
        <f>'将来負担比率（分子）の構造'!M$42</f>
        <v>31</v>
      </c>
      <c r="O65" s="162"/>
      <c r="P65" s="162"/>
    </row>
    <row r="66" spans="1:16" ht="13.5">
      <c r="A66" s="162" t="s">
        <v>33</v>
      </c>
      <c r="B66" s="162">
        <f>'将来負担比率（分子）の構造'!I$41</f>
        <v>4964</v>
      </c>
      <c r="C66" s="162"/>
      <c r="D66" s="162"/>
      <c r="E66" s="162">
        <f>'将来負担比率（分子）の構造'!J$41</f>
        <v>5181</v>
      </c>
      <c r="F66" s="162"/>
      <c r="G66" s="162"/>
      <c r="H66" s="162">
        <f>'将来負担比率（分子）の構造'!K$41</f>
        <v>5230</v>
      </c>
      <c r="I66" s="162"/>
      <c r="J66" s="162"/>
      <c r="K66" s="162">
        <f>'将来負担比率（分子）の構造'!L$41</f>
        <v>4979</v>
      </c>
      <c r="L66" s="162"/>
      <c r="M66" s="162"/>
      <c r="N66" s="162">
        <f>'将来負担比率（分子）の構造'!M$41</f>
        <v>4412</v>
      </c>
      <c r="O66" s="162"/>
      <c r="P66" s="162"/>
    </row>
    <row r="67" spans="1:16" ht="13.5">
      <c r="A67" s="162" t="s">
        <v>77</v>
      </c>
      <c r="B67" s="162" t="e">
        <f>NA()</f>
        <v>#N/A</v>
      </c>
      <c r="C67" s="162">
        <f>IF(ISNUMBER('将来負担比率（分子）の構造'!I$53),IF('将来負担比率（分子）の構造'!I$53&lt;0,0,'将来負担比率（分子）の構造'!I$53),NA())</f>
        <v>0</v>
      </c>
      <c r="D67" s="162" t="e">
        <f>NA()</f>
        <v>#N/A</v>
      </c>
      <c r="E67" s="162" t="e">
        <f>NA()</f>
        <v>#N/A</v>
      </c>
      <c r="F67" s="162">
        <f>IF(ISNUMBER('将来負担比率（分子）の構造'!J$53),IF('将来負担比率（分子）の構造'!J$53&lt;0,0,'将来負担比率（分子）の構造'!J$53),NA())</f>
        <v>0</v>
      </c>
      <c r="G67" s="162" t="e">
        <f>NA()</f>
        <v>#N/A</v>
      </c>
      <c r="H67" s="162" t="e">
        <f>NA()</f>
        <v>#N/A</v>
      </c>
      <c r="I67" s="162">
        <f>IF(ISNUMBER('将来負担比率（分子）の構造'!K$53),IF('将来負担比率（分子）の構造'!K$53&lt;0,0,'将来負担比率（分子）の構造'!K$53),NA())</f>
        <v>0</v>
      </c>
      <c r="J67" s="162" t="e">
        <f>NA()</f>
        <v>#N/A</v>
      </c>
      <c r="K67" s="162" t="e">
        <f>NA()</f>
        <v>#N/A</v>
      </c>
      <c r="L67" s="162">
        <f>IF(ISNUMBER('将来負担比率（分子）の構造'!L$53),IF('将来負担比率（分子）の構造'!L$53&lt;0,0,'将来負担比率（分子）の構造'!L$53),NA())</f>
        <v>0</v>
      </c>
      <c r="M67" s="162" t="e">
        <f>NA()</f>
        <v>#N/A</v>
      </c>
      <c r="N67" s="162" t="e">
        <f>NA()</f>
        <v>#N/A</v>
      </c>
      <c r="O67" s="162">
        <f>IF(ISNUMBER('将来負担比率（分子）の構造'!M$53),IF('将来負担比率（分子）の構造'!M$53&lt;0,0,'将来負担比率（分子）の構造'!M$53),NA())</f>
        <v>0</v>
      </c>
      <c r="P67" s="162" t="e">
        <f>NA()</f>
        <v>#N/A</v>
      </c>
    </row>
    <row r="70" spans="1:6" ht="13.5">
      <c r="A70" s="164" t="s">
        <v>78</v>
      </c>
      <c r="B70" s="164"/>
      <c r="C70" s="164"/>
      <c r="D70" s="164"/>
      <c r="E70" s="164"/>
      <c r="F70" s="164"/>
    </row>
    <row r="71" spans="1:4" ht="13.5">
      <c r="A71" s="165"/>
      <c r="B71" s="165" t="str">
        <f>基金残高に係る経年分析!F54</f>
        <v>R02</v>
      </c>
      <c r="C71" s="165" t="str">
        <f>基金残高に係る経年分析!G54</f>
        <v>R03</v>
      </c>
      <c r="D71" s="165" t="str">
        <f>基金残高に係る経年分析!H54</f>
        <v>R04</v>
      </c>
    </row>
    <row r="72" spans="1:4" ht="13.5">
      <c r="A72" s="165" t="s">
        <v>79</v>
      </c>
      <c r="B72" s="166">
        <f>基金残高に係る経年分析!F55</f>
        <v>480</v>
      </c>
      <c r="C72" s="166">
        <f>基金残高に係る経年分析!G55</f>
        <v>501</v>
      </c>
      <c r="D72" s="166">
        <f>基金残高に係る経年分析!H55</f>
        <v>527</v>
      </c>
    </row>
    <row r="73" spans="1:4" ht="13.5">
      <c r="A73" s="165" t="s">
        <v>80</v>
      </c>
      <c r="B73" s="166">
        <f>基金残高に係る経年分析!F56</f>
        <v>115</v>
      </c>
      <c r="C73" s="166">
        <f>基金残高に係る経年分析!G56</f>
        <v>220</v>
      </c>
      <c r="D73" s="166">
        <f>基金残高に係る経年分析!H56</f>
        <v>205</v>
      </c>
    </row>
    <row r="74" spans="1:4" ht="13.5">
      <c r="A74" s="165" t="s">
        <v>81</v>
      </c>
      <c r="B74" s="166">
        <f>基金残高に係る経年分析!F57</f>
        <v>608</v>
      </c>
      <c r="C74" s="166">
        <f>基金残高に係る経年分析!G57</f>
        <v>1077</v>
      </c>
      <c r="D74" s="166">
        <f>基金残高に係る経年分析!H57</f>
        <v>1376</v>
      </c>
    </row>
  </sheetData>
  <sheetProtection algorithmName="SHA-512" hashValue="BLh/b3YPdRh0iRD3Gxf0oIsU7HOOKH/qYEQQ5Bggy3F4k4sjaQICro0c5ec2GZfFv4m5i6U0XlhcXyH4E7NCzA==" saltValue="P3PbvODfLCb9H2EFiy357g==" spinCount="100000" sheet="1" objects="1" scenarios="1"/>
  <pageMargins left="0.787" right="0.787" top="0.984" bottom="0.984" header="0.512" footer="0.512"/>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topLeftCell="A1"/>
  </sheetViews>
  <sheetFormatPr defaultColWidth="0" defaultRowHeight="11.25" customHeight="1" zeroHeight="1"/>
  <cols>
    <col min="1" max="1" width="1.625" style="201" customWidth="1"/>
    <col min="2" max="2" width="2.375" style="201" customWidth="1"/>
    <col min="3" max="16" width="2.625" style="201" customWidth="1"/>
    <col min="17" max="17" width="2.375" style="201" customWidth="1"/>
    <col min="18" max="95" width="1.625" style="201" customWidth="1"/>
    <col min="96" max="133" width="1.625" style="213" customWidth="1"/>
    <col min="134" max="143" width="1.625" style="201" customWidth="1"/>
    <col min="144" max="16384" width="0" style="201" hidden="1"/>
  </cols>
  <sheetData>
    <row r="1" spans="2:143" ht="22.5" customHeight="1" thickBot="1">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594" t="s">
        <v>216</v>
      </c>
      <c r="DI1" s="595"/>
      <c r="DJ1" s="595"/>
      <c r="DK1" s="595"/>
      <c r="DL1" s="595"/>
      <c r="DM1" s="595"/>
      <c r="DN1" s="596"/>
      <c r="DO1" s="201"/>
      <c r="DP1" s="594" t="s">
        <v>217</v>
      </c>
      <c r="DQ1" s="595"/>
      <c r="DR1" s="595"/>
      <c r="DS1" s="595"/>
      <c r="DT1" s="595"/>
      <c r="DU1" s="595"/>
      <c r="DV1" s="595"/>
      <c r="DW1" s="595"/>
      <c r="DX1" s="595"/>
      <c r="DY1" s="595"/>
      <c r="DZ1" s="595"/>
      <c r="EA1" s="595"/>
      <c r="EB1" s="595"/>
      <c r="EC1" s="596"/>
      <c r="ED1" s="200"/>
      <c r="EE1" s="200"/>
      <c r="EF1" s="200"/>
      <c r="EG1" s="200"/>
      <c r="EH1" s="200"/>
      <c r="EI1" s="200"/>
      <c r="EJ1" s="200"/>
      <c r="EK1" s="200"/>
      <c r="EL1" s="200"/>
      <c r="EM1" s="200"/>
    </row>
    <row r="2" spans="2:42 82:133" ht="22.5" customHeight="1">
      <c r="B2" s="202" t="s">
        <v>218</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33" ht="11.25" customHeight="1">
      <c r="B3" s="597" t="s">
        <v>219</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220</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597" t="s">
        <v>221</v>
      </c>
      <c r="CE3" s="598"/>
      <c r="CF3" s="598"/>
      <c r="CG3" s="598"/>
      <c r="CH3" s="598"/>
      <c r="CI3" s="598"/>
      <c r="CJ3" s="598"/>
      <c r="CK3" s="598"/>
      <c r="CL3" s="598"/>
      <c r="CM3" s="598"/>
      <c r="CN3" s="598"/>
      <c r="CO3" s="598"/>
      <c r="CP3" s="598"/>
      <c r="CQ3" s="598"/>
      <c r="CR3" s="598"/>
      <c r="CS3" s="598"/>
      <c r="CT3" s="598"/>
      <c r="CU3" s="598"/>
      <c r="CV3" s="598"/>
      <c r="CW3" s="598"/>
      <c r="CX3" s="598"/>
      <c r="CY3" s="598"/>
      <c r="CZ3" s="598"/>
      <c r="DA3" s="598"/>
      <c r="DB3" s="598"/>
      <c r="DC3" s="598"/>
      <c r="DD3" s="598"/>
      <c r="DE3" s="598"/>
      <c r="DF3" s="598"/>
      <c r="DG3" s="598"/>
      <c r="DH3" s="598"/>
      <c r="DI3" s="598"/>
      <c r="DJ3" s="598"/>
      <c r="DK3" s="598"/>
      <c r="DL3" s="598"/>
      <c r="DM3" s="598"/>
      <c r="DN3" s="598"/>
      <c r="DO3" s="598"/>
      <c r="DP3" s="598"/>
      <c r="DQ3" s="598"/>
      <c r="DR3" s="598"/>
      <c r="DS3" s="598"/>
      <c r="DT3" s="598"/>
      <c r="DU3" s="598"/>
      <c r="DV3" s="598"/>
      <c r="DW3" s="598"/>
      <c r="DX3" s="598"/>
      <c r="DY3" s="598"/>
      <c r="DZ3" s="598"/>
      <c r="EA3" s="598"/>
      <c r="EB3" s="598"/>
      <c r="EC3" s="599"/>
    </row>
    <row r="4" spans="2:133" ht="11.25" customHeight="1">
      <c r="B4" s="597" t="s">
        <v>1</v>
      </c>
      <c r="C4" s="598"/>
      <c r="D4" s="598"/>
      <c r="E4" s="598"/>
      <c r="F4" s="598"/>
      <c r="G4" s="598"/>
      <c r="H4" s="598"/>
      <c r="I4" s="598"/>
      <c r="J4" s="598"/>
      <c r="K4" s="598"/>
      <c r="L4" s="598"/>
      <c r="M4" s="598"/>
      <c r="N4" s="598"/>
      <c r="O4" s="598"/>
      <c r="P4" s="598"/>
      <c r="Q4" s="599"/>
      <c r="R4" s="597" t="s">
        <v>222</v>
      </c>
      <c r="S4" s="598"/>
      <c r="T4" s="598"/>
      <c r="U4" s="598"/>
      <c r="V4" s="598"/>
      <c r="W4" s="598"/>
      <c r="X4" s="598"/>
      <c r="Y4" s="599"/>
      <c r="Z4" s="597" t="s">
        <v>223</v>
      </c>
      <c r="AA4" s="598"/>
      <c r="AB4" s="598"/>
      <c r="AC4" s="599"/>
      <c r="AD4" s="597" t="s">
        <v>224</v>
      </c>
      <c r="AE4" s="598"/>
      <c r="AF4" s="598"/>
      <c r="AG4" s="598"/>
      <c r="AH4" s="598"/>
      <c r="AI4" s="598"/>
      <c r="AJ4" s="598"/>
      <c r="AK4" s="599"/>
      <c r="AL4" s="597" t="s">
        <v>223</v>
      </c>
      <c r="AM4" s="598"/>
      <c r="AN4" s="598"/>
      <c r="AO4" s="599"/>
      <c r="AP4" s="600" t="s">
        <v>225</v>
      </c>
      <c r="AQ4" s="600"/>
      <c r="AR4" s="600"/>
      <c r="AS4" s="600"/>
      <c r="AT4" s="600"/>
      <c r="AU4" s="600"/>
      <c r="AV4" s="600"/>
      <c r="AW4" s="600"/>
      <c r="AX4" s="600"/>
      <c r="AY4" s="600"/>
      <c r="AZ4" s="600"/>
      <c r="BA4" s="600"/>
      <c r="BB4" s="600"/>
      <c r="BC4" s="600"/>
      <c r="BD4" s="600"/>
      <c r="BE4" s="600"/>
      <c r="BF4" s="600"/>
      <c r="BG4" s="600" t="s">
        <v>226</v>
      </c>
      <c r="BH4" s="600"/>
      <c r="BI4" s="600"/>
      <c r="BJ4" s="600"/>
      <c r="BK4" s="600"/>
      <c r="BL4" s="600"/>
      <c r="BM4" s="600"/>
      <c r="BN4" s="600"/>
      <c r="BO4" s="600" t="s">
        <v>223</v>
      </c>
      <c r="BP4" s="600"/>
      <c r="BQ4" s="600"/>
      <c r="BR4" s="600"/>
      <c r="BS4" s="600" t="s">
        <v>227</v>
      </c>
      <c r="BT4" s="600"/>
      <c r="BU4" s="600"/>
      <c r="BV4" s="600"/>
      <c r="BW4" s="600"/>
      <c r="BX4" s="600"/>
      <c r="BY4" s="600"/>
      <c r="BZ4" s="600"/>
      <c r="CA4" s="600"/>
      <c r="CB4" s="600"/>
      <c r="CD4" s="597" t="s">
        <v>228</v>
      </c>
      <c r="CE4" s="598"/>
      <c r="CF4" s="598"/>
      <c r="CG4" s="598"/>
      <c r="CH4" s="598"/>
      <c r="CI4" s="598"/>
      <c r="CJ4" s="598"/>
      <c r="CK4" s="598"/>
      <c r="CL4" s="598"/>
      <c r="CM4" s="598"/>
      <c r="CN4" s="598"/>
      <c r="CO4" s="598"/>
      <c r="CP4" s="598"/>
      <c r="CQ4" s="598"/>
      <c r="CR4" s="598"/>
      <c r="CS4" s="598"/>
      <c r="CT4" s="598"/>
      <c r="CU4" s="598"/>
      <c r="CV4" s="598"/>
      <c r="CW4" s="598"/>
      <c r="CX4" s="598"/>
      <c r="CY4" s="598"/>
      <c r="CZ4" s="598"/>
      <c r="DA4" s="598"/>
      <c r="DB4" s="598"/>
      <c r="DC4" s="598"/>
      <c r="DD4" s="598"/>
      <c r="DE4" s="598"/>
      <c r="DF4" s="598"/>
      <c r="DG4" s="598"/>
      <c r="DH4" s="598"/>
      <c r="DI4" s="598"/>
      <c r="DJ4" s="598"/>
      <c r="DK4" s="598"/>
      <c r="DL4" s="598"/>
      <c r="DM4" s="598"/>
      <c r="DN4" s="598"/>
      <c r="DO4" s="598"/>
      <c r="DP4" s="598"/>
      <c r="DQ4" s="598"/>
      <c r="DR4" s="598"/>
      <c r="DS4" s="598"/>
      <c r="DT4" s="598"/>
      <c r="DU4" s="598"/>
      <c r="DV4" s="598"/>
      <c r="DW4" s="598"/>
      <c r="DX4" s="598"/>
      <c r="DY4" s="598"/>
      <c r="DZ4" s="598"/>
      <c r="EA4" s="598"/>
      <c r="EB4" s="598"/>
      <c r="EC4" s="599"/>
    </row>
    <row r="5" spans="2:133" ht="11.25" customHeight="1">
      <c r="B5" s="601" t="s">
        <v>229</v>
      </c>
      <c r="C5" s="602"/>
      <c r="D5" s="602"/>
      <c r="E5" s="602"/>
      <c r="F5" s="602"/>
      <c r="G5" s="602"/>
      <c r="H5" s="602"/>
      <c r="I5" s="602"/>
      <c r="J5" s="602"/>
      <c r="K5" s="602"/>
      <c r="L5" s="602"/>
      <c r="M5" s="602"/>
      <c r="N5" s="602"/>
      <c r="O5" s="602"/>
      <c r="P5" s="602"/>
      <c r="Q5" s="603"/>
      <c r="R5" s="604">
        <v>963720</v>
      </c>
      <c r="S5" s="605"/>
      <c r="T5" s="605"/>
      <c r="U5" s="605"/>
      <c r="V5" s="605"/>
      <c r="W5" s="605"/>
      <c r="X5" s="605"/>
      <c r="Y5" s="606"/>
      <c r="Z5" s="607">
        <v>17.600000000000001</v>
      </c>
      <c r="AA5" s="607"/>
      <c r="AB5" s="607"/>
      <c r="AC5" s="607"/>
      <c r="AD5" s="608">
        <v>963720</v>
      </c>
      <c r="AE5" s="608"/>
      <c r="AF5" s="608"/>
      <c r="AG5" s="608"/>
      <c r="AH5" s="608"/>
      <c r="AI5" s="608"/>
      <c r="AJ5" s="608"/>
      <c r="AK5" s="608"/>
      <c r="AL5" s="609">
        <v>26.899999999999999</v>
      </c>
      <c r="AM5" s="610"/>
      <c r="AN5" s="610"/>
      <c r="AO5" s="611"/>
      <c r="AP5" s="601" t="s">
        <v>230</v>
      </c>
      <c r="AQ5" s="602"/>
      <c r="AR5" s="602"/>
      <c r="AS5" s="602"/>
      <c r="AT5" s="602"/>
      <c r="AU5" s="602"/>
      <c r="AV5" s="602"/>
      <c r="AW5" s="602"/>
      <c r="AX5" s="602"/>
      <c r="AY5" s="602"/>
      <c r="AZ5" s="602"/>
      <c r="BA5" s="602"/>
      <c r="BB5" s="602"/>
      <c r="BC5" s="602"/>
      <c r="BD5" s="602"/>
      <c r="BE5" s="602"/>
      <c r="BF5" s="603"/>
      <c r="BG5" s="615">
        <v>963720</v>
      </c>
      <c r="BH5" s="616"/>
      <c r="BI5" s="616"/>
      <c r="BJ5" s="616"/>
      <c r="BK5" s="616"/>
      <c r="BL5" s="616"/>
      <c r="BM5" s="616"/>
      <c r="BN5" s="617"/>
      <c r="BO5" s="618">
        <v>100</v>
      </c>
      <c r="BP5" s="618"/>
      <c r="BQ5" s="618"/>
      <c r="BR5" s="618"/>
      <c r="BS5" s="619">
        <v>7452</v>
      </c>
      <c r="BT5" s="619"/>
      <c r="BU5" s="619"/>
      <c r="BV5" s="619"/>
      <c r="BW5" s="619"/>
      <c r="BX5" s="619"/>
      <c r="BY5" s="619"/>
      <c r="BZ5" s="619"/>
      <c r="CA5" s="619"/>
      <c r="CB5" s="623"/>
      <c r="CD5" s="597" t="s">
        <v>225</v>
      </c>
      <c r="CE5" s="598"/>
      <c r="CF5" s="598"/>
      <c r="CG5" s="598"/>
      <c r="CH5" s="598"/>
      <c r="CI5" s="598"/>
      <c r="CJ5" s="598"/>
      <c r="CK5" s="598"/>
      <c r="CL5" s="598"/>
      <c r="CM5" s="598"/>
      <c r="CN5" s="598"/>
      <c r="CO5" s="598"/>
      <c r="CP5" s="598"/>
      <c r="CQ5" s="599"/>
      <c r="CR5" s="597" t="s">
        <v>231</v>
      </c>
      <c r="CS5" s="598"/>
      <c r="CT5" s="598"/>
      <c r="CU5" s="598"/>
      <c r="CV5" s="598"/>
      <c r="CW5" s="598"/>
      <c r="CX5" s="598"/>
      <c r="CY5" s="599"/>
      <c r="CZ5" s="597" t="s">
        <v>223</v>
      </c>
      <c r="DA5" s="598"/>
      <c r="DB5" s="598"/>
      <c r="DC5" s="599"/>
      <c r="DD5" s="597" t="s">
        <v>232</v>
      </c>
      <c r="DE5" s="598"/>
      <c r="DF5" s="598"/>
      <c r="DG5" s="598"/>
      <c r="DH5" s="598"/>
      <c r="DI5" s="598"/>
      <c r="DJ5" s="598"/>
      <c r="DK5" s="598"/>
      <c r="DL5" s="598"/>
      <c r="DM5" s="598"/>
      <c r="DN5" s="598"/>
      <c r="DO5" s="598"/>
      <c r="DP5" s="599"/>
      <c r="DQ5" s="597" t="s">
        <v>233</v>
      </c>
      <c r="DR5" s="598"/>
      <c r="DS5" s="598"/>
      <c r="DT5" s="598"/>
      <c r="DU5" s="598"/>
      <c r="DV5" s="598"/>
      <c r="DW5" s="598"/>
      <c r="DX5" s="598"/>
      <c r="DY5" s="598"/>
      <c r="DZ5" s="598"/>
      <c r="EA5" s="598"/>
      <c r="EB5" s="598"/>
      <c r="EC5" s="599"/>
    </row>
    <row r="6" spans="2:133" ht="11.25" customHeight="1">
      <c r="B6" s="612" t="s">
        <v>234</v>
      </c>
      <c r="C6" s="613"/>
      <c r="D6" s="613"/>
      <c r="E6" s="613"/>
      <c r="F6" s="613"/>
      <c r="G6" s="613"/>
      <c r="H6" s="613"/>
      <c r="I6" s="613"/>
      <c r="J6" s="613"/>
      <c r="K6" s="613"/>
      <c r="L6" s="613"/>
      <c r="M6" s="613"/>
      <c r="N6" s="613"/>
      <c r="O6" s="613"/>
      <c r="P6" s="613"/>
      <c r="Q6" s="614"/>
      <c r="R6" s="615">
        <v>63020</v>
      </c>
      <c r="S6" s="616"/>
      <c r="T6" s="616"/>
      <c r="U6" s="616"/>
      <c r="V6" s="616"/>
      <c r="W6" s="616"/>
      <c r="X6" s="616"/>
      <c r="Y6" s="617"/>
      <c r="Z6" s="618">
        <v>1.1000000000000001</v>
      </c>
      <c r="AA6" s="618"/>
      <c r="AB6" s="618"/>
      <c r="AC6" s="618"/>
      <c r="AD6" s="619">
        <v>63020</v>
      </c>
      <c r="AE6" s="619"/>
      <c r="AF6" s="619"/>
      <c r="AG6" s="619"/>
      <c r="AH6" s="619"/>
      <c r="AI6" s="619"/>
      <c r="AJ6" s="619"/>
      <c r="AK6" s="619"/>
      <c r="AL6" s="620">
        <v>1.8</v>
      </c>
      <c r="AM6" s="621"/>
      <c r="AN6" s="621"/>
      <c r="AO6" s="622"/>
      <c r="AP6" s="612" t="s">
        <v>235</v>
      </c>
      <c r="AQ6" s="613"/>
      <c r="AR6" s="613"/>
      <c r="AS6" s="613"/>
      <c r="AT6" s="613"/>
      <c r="AU6" s="613"/>
      <c r="AV6" s="613"/>
      <c r="AW6" s="613"/>
      <c r="AX6" s="613"/>
      <c r="AY6" s="613"/>
      <c r="AZ6" s="613"/>
      <c r="BA6" s="613"/>
      <c r="BB6" s="613"/>
      <c r="BC6" s="613"/>
      <c r="BD6" s="613"/>
      <c r="BE6" s="613"/>
      <c r="BF6" s="614"/>
      <c r="BG6" s="615">
        <v>963720</v>
      </c>
      <c r="BH6" s="616"/>
      <c r="BI6" s="616"/>
      <c r="BJ6" s="616"/>
      <c r="BK6" s="616"/>
      <c r="BL6" s="616"/>
      <c r="BM6" s="616"/>
      <c r="BN6" s="617"/>
      <c r="BO6" s="618">
        <v>100</v>
      </c>
      <c r="BP6" s="618"/>
      <c r="BQ6" s="618"/>
      <c r="BR6" s="618"/>
      <c r="BS6" s="619">
        <v>7452</v>
      </c>
      <c r="BT6" s="619"/>
      <c r="BU6" s="619"/>
      <c r="BV6" s="619"/>
      <c r="BW6" s="619"/>
      <c r="BX6" s="619"/>
      <c r="BY6" s="619"/>
      <c r="BZ6" s="619"/>
      <c r="CA6" s="619"/>
      <c r="CB6" s="623"/>
      <c r="CD6" s="601" t="s">
        <v>236</v>
      </c>
      <c r="CE6" s="602"/>
      <c r="CF6" s="602"/>
      <c r="CG6" s="602"/>
      <c r="CH6" s="602"/>
      <c r="CI6" s="602"/>
      <c r="CJ6" s="602"/>
      <c r="CK6" s="602"/>
      <c r="CL6" s="602"/>
      <c r="CM6" s="602"/>
      <c r="CN6" s="602"/>
      <c r="CO6" s="602"/>
      <c r="CP6" s="602"/>
      <c r="CQ6" s="603"/>
      <c r="CR6" s="615">
        <v>55618</v>
      </c>
      <c r="CS6" s="616"/>
      <c r="CT6" s="616"/>
      <c r="CU6" s="616"/>
      <c r="CV6" s="616"/>
      <c r="CW6" s="616"/>
      <c r="CX6" s="616"/>
      <c r="CY6" s="617"/>
      <c r="CZ6" s="609">
        <v>1</v>
      </c>
      <c r="DA6" s="610"/>
      <c r="DB6" s="610"/>
      <c r="DC6" s="626"/>
      <c r="DD6" s="624" t="s">
        <v>139</v>
      </c>
      <c r="DE6" s="616"/>
      <c r="DF6" s="616"/>
      <c r="DG6" s="616"/>
      <c r="DH6" s="616"/>
      <c r="DI6" s="616"/>
      <c r="DJ6" s="616"/>
      <c r="DK6" s="616"/>
      <c r="DL6" s="616"/>
      <c r="DM6" s="616"/>
      <c r="DN6" s="616"/>
      <c r="DO6" s="616"/>
      <c r="DP6" s="617"/>
      <c r="DQ6" s="624">
        <v>55607</v>
      </c>
      <c r="DR6" s="616"/>
      <c r="DS6" s="616"/>
      <c r="DT6" s="616"/>
      <c r="DU6" s="616"/>
      <c r="DV6" s="616"/>
      <c r="DW6" s="616"/>
      <c r="DX6" s="616"/>
      <c r="DY6" s="616"/>
      <c r="DZ6" s="616"/>
      <c r="EA6" s="616"/>
      <c r="EB6" s="616"/>
      <c r="EC6" s="625"/>
    </row>
    <row r="7" spans="2:133" ht="11.25" customHeight="1">
      <c r="B7" s="612" t="s">
        <v>237</v>
      </c>
      <c r="C7" s="613"/>
      <c r="D7" s="613"/>
      <c r="E7" s="613"/>
      <c r="F7" s="613"/>
      <c r="G7" s="613"/>
      <c r="H7" s="613"/>
      <c r="I7" s="613"/>
      <c r="J7" s="613"/>
      <c r="K7" s="613"/>
      <c r="L7" s="613"/>
      <c r="M7" s="613"/>
      <c r="N7" s="613"/>
      <c r="O7" s="613"/>
      <c r="P7" s="613"/>
      <c r="Q7" s="614"/>
      <c r="R7" s="615">
        <v>413</v>
      </c>
      <c r="S7" s="616"/>
      <c r="T7" s="616"/>
      <c r="U7" s="616"/>
      <c r="V7" s="616"/>
      <c r="W7" s="616"/>
      <c r="X7" s="616"/>
      <c r="Y7" s="617"/>
      <c r="Z7" s="618">
        <v>0</v>
      </c>
      <c r="AA7" s="618"/>
      <c r="AB7" s="618"/>
      <c r="AC7" s="618"/>
      <c r="AD7" s="619">
        <v>413</v>
      </c>
      <c r="AE7" s="619"/>
      <c r="AF7" s="619"/>
      <c r="AG7" s="619"/>
      <c r="AH7" s="619"/>
      <c r="AI7" s="619"/>
      <c r="AJ7" s="619"/>
      <c r="AK7" s="619"/>
      <c r="AL7" s="620">
        <v>0</v>
      </c>
      <c r="AM7" s="621"/>
      <c r="AN7" s="621"/>
      <c r="AO7" s="622"/>
      <c r="AP7" s="612" t="s">
        <v>238</v>
      </c>
      <c r="AQ7" s="613"/>
      <c r="AR7" s="613"/>
      <c r="AS7" s="613"/>
      <c r="AT7" s="613"/>
      <c r="AU7" s="613"/>
      <c r="AV7" s="613"/>
      <c r="AW7" s="613"/>
      <c r="AX7" s="613"/>
      <c r="AY7" s="613"/>
      <c r="AZ7" s="613"/>
      <c r="BA7" s="613"/>
      <c r="BB7" s="613"/>
      <c r="BC7" s="613"/>
      <c r="BD7" s="613"/>
      <c r="BE7" s="613"/>
      <c r="BF7" s="614"/>
      <c r="BG7" s="615">
        <v>472912</v>
      </c>
      <c r="BH7" s="616"/>
      <c r="BI7" s="616"/>
      <c r="BJ7" s="616"/>
      <c r="BK7" s="616"/>
      <c r="BL7" s="616"/>
      <c r="BM7" s="616"/>
      <c r="BN7" s="617"/>
      <c r="BO7" s="618">
        <v>49.100000000000001</v>
      </c>
      <c r="BP7" s="618"/>
      <c r="BQ7" s="618"/>
      <c r="BR7" s="618"/>
      <c r="BS7" s="619">
        <v>7452</v>
      </c>
      <c r="BT7" s="619"/>
      <c r="BU7" s="619"/>
      <c r="BV7" s="619"/>
      <c r="BW7" s="619"/>
      <c r="BX7" s="619"/>
      <c r="BY7" s="619"/>
      <c r="BZ7" s="619"/>
      <c r="CA7" s="619"/>
      <c r="CB7" s="623"/>
      <c r="CD7" s="612" t="s">
        <v>239</v>
      </c>
      <c r="CE7" s="613"/>
      <c r="CF7" s="613"/>
      <c r="CG7" s="613"/>
      <c r="CH7" s="613"/>
      <c r="CI7" s="613"/>
      <c r="CJ7" s="613"/>
      <c r="CK7" s="613"/>
      <c r="CL7" s="613"/>
      <c r="CM7" s="613"/>
      <c r="CN7" s="613"/>
      <c r="CO7" s="613"/>
      <c r="CP7" s="613"/>
      <c r="CQ7" s="614"/>
      <c r="CR7" s="615">
        <v>1037032</v>
      </c>
      <c r="CS7" s="616"/>
      <c r="CT7" s="616"/>
      <c r="CU7" s="616"/>
      <c r="CV7" s="616"/>
      <c r="CW7" s="616"/>
      <c r="CX7" s="616"/>
      <c r="CY7" s="617"/>
      <c r="CZ7" s="618">
        <v>19.300000000000001</v>
      </c>
      <c r="DA7" s="618"/>
      <c r="DB7" s="618"/>
      <c r="DC7" s="618"/>
      <c r="DD7" s="624">
        <v>5465</v>
      </c>
      <c r="DE7" s="616"/>
      <c r="DF7" s="616"/>
      <c r="DG7" s="616"/>
      <c r="DH7" s="616"/>
      <c r="DI7" s="616"/>
      <c r="DJ7" s="616"/>
      <c r="DK7" s="616"/>
      <c r="DL7" s="616"/>
      <c r="DM7" s="616"/>
      <c r="DN7" s="616"/>
      <c r="DO7" s="616"/>
      <c r="DP7" s="617"/>
      <c r="DQ7" s="624">
        <v>814286</v>
      </c>
      <c r="DR7" s="616"/>
      <c r="DS7" s="616"/>
      <c r="DT7" s="616"/>
      <c r="DU7" s="616"/>
      <c r="DV7" s="616"/>
      <c r="DW7" s="616"/>
      <c r="DX7" s="616"/>
      <c r="DY7" s="616"/>
      <c r="DZ7" s="616"/>
      <c r="EA7" s="616"/>
      <c r="EB7" s="616"/>
      <c r="EC7" s="625"/>
    </row>
    <row r="8" spans="2:133" ht="11.25" customHeight="1">
      <c r="B8" s="612" t="s">
        <v>240</v>
      </c>
      <c r="C8" s="613"/>
      <c r="D8" s="613"/>
      <c r="E8" s="613"/>
      <c r="F8" s="613"/>
      <c r="G8" s="613"/>
      <c r="H8" s="613"/>
      <c r="I8" s="613"/>
      <c r="J8" s="613"/>
      <c r="K8" s="613"/>
      <c r="L8" s="613"/>
      <c r="M8" s="613"/>
      <c r="N8" s="613"/>
      <c r="O8" s="613"/>
      <c r="P8" s="613"/>
      <c r="Q8" s="614"/>
      <c r="R8" s="615">
        <v>4982</v>
      </c>
      <c r="S8" s="616"/>
      <c r="T8" s="616"/>
      <c r="U8" s="616"/>
      <c r="V8" s="616"/>
      <c r="W8" s="616"/>
      <c r="X8" s="616"/>
      <c r="Y8" s="617"/>
      <c r="Z8" s="618">
        <v>0.10000000000000001</v>
      </c>
      <c r="AA8" s="618"/>
      <c r="AB8" s="618"/>
      <c r="AC8" s="618"/>
      <c r="AD8" s="619">
        <v>4982</v>
      </c>
      <c r="AE8" s="619"/>
      <c r="AF8" s="619"/>
      <c r="AG8" s="619"/>
      <c r="AH8" s="619"/>
      <c r="AI8" s="619"/>
      <c r="AJ8" s="619"/>
      <c r="AK8" s="619"/>
      <c r="AL8" s="620">
        <v>0.10000000000000001</v>
      </c>
      <c r="AM8" s="621"/>
      <c r="AN8" s="621"/>
      <c r="AO8" s="622"/>
      <c r="AP8" s="612" t="s">
        <v>241</v>
      </c>
      <c r="AQ8" s="613"/>
      <c r="AR8" s="613"/>
      <c r="AS8" s="613"/>
      <c r="AT8" s="613"/>
      <c r="AU8" s="613"/>
      <c r="AV8" s="613"/>
      <c r="AW8" s="613"/>
      <c r="AX8" s="613"/>
      <c r="AY8" s="613"/>
      <c r="AZ8" s="613"/>
      <c r="BA8" s="613"/>
      <c r="BB8" s="613"/>
      <c r="BC8" s="613"/>
      <c r="BD8" s="613"/>
      <c r="BE8" s="613"/>
      <c r="BF8" s="614"/>
      <c r="BG8" s="615">
        <v>18925</v>
      </c>
      <c r="BH8" s="616"/>
      <c r="BI8" s="616"/>
      <c r="BJ8" s="616"/>
      <c r="BK8" s="616"/>
      <c r="BL8" s="616"/>
      <c r="BM8" s="616"/>
      <c r="BN8" s="617"/>
      <c r="BO8" s="618">
        <v>2</v>
      </c>
      <c r="BP8" s="618"/>
      <c r="BQ8" s="618"/>
      <c r="BR8" s="618"/>
      <c r="BS8" s="619" t="s">
        <v>242</v>
      </c>
      <c r="BT8" s="619"/>
      <c r="BU8" s="619"/>
      <c r="BV8" s="619"/>
      <c r="BW8" s="619"/>
      <c r="BX8" s="619"/>
      <c r="BY8" s="619"/>
      <c r="BZ8" s="619"/>
      <c r="CA8" s="619"/>
      <c r="CB8" s="623"/>
      <c r="CD8" s="612" t="s">
        <v>243</v>
      </c>
      <c r="CE8" s="613"/>
      <c r="CF8" s="613"/>
      <c r="CG8" s="613"/>
      <c r="CH8" s="613"/>
      <c r="CI8" s="613"/>
      <c r="CJ8" s="613"/>
      <c r="CK8" s="613"/>
      <c r="CL8" s="613"/>
      <c r="CM8" s="613"/>
      <c r="CN8" s="613"/>
      <c r="CO8" s="613"/>
      <c r="CP8" s="613"/>
      <c r="CQ8" s="614"/>
      <c r="CR8" s="615">
        <v>1479060</v>
      </c>
      <c r="CS8" s="616"/>
      <c r="CT8" s="616"/>
      <c r="CU8" s="616"/>
      <c r="CV8" s="616"/>
      <c r="CW8" s="616"/>
      <c r="CX8" s="616"/>
      <c r="CY8" s="617"/>
      <c r="CZ8" s="618">
        <v>27.5</v>
      </c>
      <c r="DA8" s="618"/>
      <c r="DB8" s="618"/>
      <c r="DC8" s="618"/>
      <c r="DD8" s="624">
        <v>34019</v>
      </c>
      <c r="DE8" s="616"/>
      <c r="DF8" s="616"/>
      <c r="DG8" s="616"/>
      <c r="DH8" s="616"/>
      <c r="DI8" s="616"/>
      <c r="DJ8" s="616"/>
      <c r="DK8" s="616"/>
      <c r="DL8" s="616"/>
      <c r="DM8" s="616"/>
      <c r="DN8" s="616"/>
      <c r="DO8" s="616"/>
      <c r="DP8" s="617"/>
      <c r="DQ8" s="624">
        <v>830174</v>
      </c>
      <c r="DR8" s="616"/>
      <c r="DS8" s="616"/>
      <c r="DT8" s="616"/>
      <c r="DU8" s="616"/>
      <c r="DV8" s="616"/>
      <c r="DW8" s="616"/>
      <c r="DX8" s="616"/>
      <c r="DY8" s="616"/>
      <c r="DZ8" s="616"/>
      <c r="EA8" s="616"/>
      <c r="EB8" s="616"/>
      <c r="EC8" s="625"/>
    </row>
    <row r="9" spans="2:133" ht="11.25" customHeight="1">
      <c r="B9" s="612" t="s">
        <v>244</v>
      </c>
      <c r="C9" s="613"/>
      <c r="D9" s="613"/>
      <c r="E9" s="613"/>
      <c r="F9" s="613"/>
      <c r="G9" s="613"/>
      <c r="H9" s="613"/>
      <c r="I9" s="613"/>
      <c r="J9" s="613"/>
      <c r="K9" s="613"/>
      <c r="L9" s="613"/>
      <c r="M9" s="613"/>
      <c r="N9" s="613"/>
      <c r="O9" s="613"/>
      <c r="P9" s="613"/>
      <c r="Q9" s="614"/>
      <c r="R9" s="615">
        <v>3582</v>
      </c>
      <c r="S9" s="616"/>
      <c r="T9" s="616"/>
      <c r="U9" s="616"/>
      <c r="V9" s="616"/>
      <c r="W9" s="616"/>
      <c r="X9" s="616"/>
      <c r="Y9" s="617"/>
      <c r="Z9" s="618">
        <v>0.10000000000000001</v>
      </c>
      <c r="AA9" s="618"/>
      <c r="AB9" s="618"/>
      <c r="AC9" s="618"/>
      <c r="AD9" s="619">
        <v>3582</v>
      </c>
      <c r="AE9" s="619"/>
      <c r="AF9" s="619"/>
      <c r="AG9" s="619"/>
      <c r="AH9" s="619"/>
      <c r="AI9" s="619"/>
      <c r="AJ9" s="619"/>
      <c r="AK9" s="619"/>
      <c r="AL9" s="620">
        <v>0.10000000000000001</v>
      </c>
      <c r="AM9" s="621"/>
      <c r="AN9" s="621"/>
      <c r="AO9" s="622"/>
      <c r="AP9" s="612" t="s">
        <v>245</v>
      </c>
      <c r="AQ9" s="613"/>
      <c r="AR9" s="613"/>
      <c r="AS9" s="613"/>
      <c r="AT9" s="613"/>
      <c r="AU9" s="613"/>
      <c r="AV9" s="613"/>
      <c r="AW9" s="613"/>
      <c r="AX9" s="613"/>
      <c r="AY9" s="613"/>
      <c r="AZ9" s="613"/>
      <c r="BA9" s="613"/>
      <c r="BB9" s="613"/>
      <c r="BC9" s="613"/>
      <c r="BD9" s="613"/>
      <c r="BE9" s="613"/>
      <c r="BF9" s="614"/>
      <c r="BG9" s="615">
        <v>385419</v>
      </c>
      <c r="BH9" s="616"/>
      <c r="BI9" s="616"/>
      <c r="BJ9" s="616"/>
      <c r="BK9" s="616"/>
      <c r="BL9" s="616"/>
      <c r="BM9" s="616"/>
      <c r="BN9" s="617"/>
      <c r="BO9" s="618">
        <v>40</v>
      </c>
      <c r="BP9" s="618"/>
      <c r="BQ9" s="618"/>
      <c r="BR9" s="618"/>
      <c r="BS9" s="619" t="s">
        <v>242</v>
      </c>
      <c r="BT9" s="619"/>
      <c r="BU9" s="619"/>
      <c r="BV9" s="619"/>
      <c r="BW9" s="619"/>
      <c r="BX9" s="619"/>
      <c r="BY9" s="619"/>
      <c r="BZ9" s="619"/>
      <c r="CA9" s="619"/>
      <c r="CB9" s="623"/>
      <c r="CD9" s="612" t="s">
        <v>246</v>
      </c>
      <c r="CE9" s="613"/>
      <c r="CF9" s="613"/>
      <c r="CG9" s="613"/>
      <c r="CH9" s="613"/>
      <c r="CI9" s="613"/>
      <c r="CJ9" s="613"/>
      <c r="CK9" s="613"/>
      <c r="CL9" s="613"/>
      <c r="CM9" s="613"/>
      <c r="CN9" s="613"/>
      <c r="CO9" s="613"/>
      <c r="CP9" s="613"/>
      <c r="CQ9" s="614"/>
      <c r="CR9" s="615">
        <v>302285</v>
      </c>
      <c r="CS9" s="616"/>
      <c r="CT9" s="616"/>
      <c r="CU9" s="616"/>
      <c r="CV9" s="616"/>
      <c r="CW9" s="616"/>
      <c r="CX9" s="616"/>
      <c r="CY9" s="617"/>
      <c r="CZ9" s="618">
        <v>5.5999999999999996</v>
      </c>
      <c r="DA9" s="618"/>
      <c r="DB9" s="618"/>
      <c r="DC9" s="618"/>
      <c r="DD9" s="624">
        <v>36429</v>
      </c>
      <c r="DE9" s="616"/>
      <c r="DF9" s="616"/>
      <c r="DG9" s="616"/>
      <c r="DH9" s="616"/>
      <c r="DI9" s="616"/>
      <c r="DJ9" s="616"/>
      <c r="DK9" s="616"/>
      <c r="DL9" s="616"/>
      <c r="DM9" s="616"/>
      <c r="DN9" s="616"/>
      <c r="DO9" s="616"/>
      <c r="DP9" s="617"/>
      <c r="DQ9" s="624">
        <v>216158</v>
      </c>
      <c r="DR9" s="616"/>
      <c r="DS9" s="616"/>
      <c r="DT9" s="616"/>
      <c r="DU9" s="616"/>
      <c r="DV9" s="616"/>
      <c r="DW9" s="616"/>
      <c r="DX9" s="616"/>
      <c r="DY9" s="616"/>
      <c r="DZ9" s="616"/>
      <c r="EA9" s="616"/>
      <c r="EB9" s="616"/>
      <c r="EC9" s="625"/>
    </row>
    <row r="10" spans="2:133" ht="11.25" customHeight="1">
      <c r="B10" s="612" t="s">
        <v>247</v>
      </c>
      <c r="C10" s="613"/>
      <c r="D10" s="613"/>
      <c r="E10" s="613"/>
      <c r="F10" s="613"/>
      <c r="G10" s="613"/>
      <c r="H10" s="613"/>
      <c r="I10" s="613"/>
      <c r="J10" s="613"/>
      <c r="K10" s="613"/>
      <c r="L10" s="613"/>
      <c r="M10" s="613"/>
      <c r="N10" s="613"/>
      <c r="O10" s="613"/>
      <c r="P10" s="613"/>
      <c r="Q10" s="614"/>
      <c r="R10" s="615" t="s">
        <v>242</v>
      </c>
      <c r="S10" s="616"/>
      <c r="T10" s="616"/>
      <c r="U10" s="616"/>
      <c r="V10" s="616"/>
      <c r="W10" s="616"/>
      <c r="X10" s="616"/>
      <c r="Y10" s="617"/>
      <c r="Z10" s="618" t="s">
        <v>139</v>
      </c>
      <c r="AA10" s="618"/>
      <c r="AB10" s="618"/>
      <c r="AC10" s="618"/>
      <c r="AD10" s="619" t="s">
        <v>242</v>
      </c>
      <c r="AE10" s="619"/>
      <c r="AF10" s="619"/>
      <c r="AG10" s="619"/>
      <c r="AH10" s="619"/>
      <c r="AI10" s="619"/>
      <c r="AJ10" s="619"/>
      <c r="AK10" s="619"/>
      <c r="AL10" s="620" t="s">
        <v>139</v>
      </c>
      <c r="AM10" s="621"/>
      <c r="AN10" s="621"/>
      <c r="AO10" s="622"/>
      <c r="AP10" s="612" t="s">
        <v>248</v>
      </c>
      <c r="AQ10" s="613"/>
      <c r="AR10" s="613"/>
      <c r="AS10" s="613"/>
      <c r="AT10" s="613"/>
      <c r="AU10" s="613"/>
      <c r="AV10" s="613"/>
      <c r="AW10" s="613"/>
      <c r="AX10" s="613"/>
      <c r="AY10" s="613"/>
      <c r="AZ10" s="613"/>
      <c r="BA10" s="613"/>
      <c r="BB10" s="613"/>
      <c r="BC10" s="613"/>
      <c r="BD10" s="613"/>
      <c r="BE10" s="613"/>
      <c r="BF10" s="614"/>
      <c r="BG10" s="615">
        <v>24090</v>
      </c>
      <c r="BH10" s="616"/>
      <c r="BI10" s="616"/>
      <c r="BJ10" s="616"/>
      <c r="BK10" s="616"/>
      <c r="BL10" s="616"/>
      <c r="BM10" s="616"/>
      <c r="BN10" s="617"/>
      <c r="BO10" s="618">
        <v>2.5</v>
      </c>
      <c r="BP10" s="618"/>
      <c r="BQ10" s="618"/>
      <c r="BR10" s="618"/>
      <c r="BS10" s="619" t="s">
        <v>139</v>
      </c>
      <c r="BT10" s="619"/>
      <c r="BU10" s="619"/>
      <c r="BV10" s="619"/>
      <c r="BW10" s="619"/>
      <c r="BX10" s="619"/>
      <c r="BY10" s="619"/>
      <c r="BZ10" s="619"/>
      <c r="CA10" s="619"/>
      <c r="CB10" s="623"/>
      <c r="CD10" s="612" t="s">
        <v>249</v>
      </c>
      <c r="CE10" s="613"/>
      <c r="CF10" s="613"/>
      <c r="CG10" s="613"/>
      <c r="CH10" s="613"/>
      <c r="CI10" s="613"/>
      <c r="CJ10" s="613"/>
      <c r="CK10" s="613"/>
      <c r="CL10" s="613"/>
      <c r="CM10" s="613"/>
      <c r="CN10" s="613"/>
      <c r="CO10" s="613"/>
      <c r="CP10" s="613"/>
      <c r="CQ10" s="614"/>
      <c r="CR10" s="615">
        <v>5499</v>
      </c>
      <c r="CS10" s="616"/>
      <c r="CT10" s="616"/>
      <c r="CU10" s="616"/>
      <c r="CV10" s="616"/>
      <c r="CW10" s="616"/>
      <c r="CX10" s="616"/>
      <c r="CY10" s="617"/>
      <c r="CZ10" s="618">
        <v>0.10000000000000001</v>
      </c>
      <c r="DA10" s="618"/>
      <c r="DB10" s="618"/>
      <c r="DC10" s="618"/>
      <c r="DD10" s="624" t="s">
        <v>242</v>
      </c>
      <c r="DE10" s="616"/>
      <c r="DF10" s="616"/>
      <c r="DG10" s="616"/>
      <c r="DH10" s="616"/>
      <c r="DI10" s="616"/>
      <c r="DJ10" s="616"/>
      <c r="DK10" s="616"/>
      <c r="DL10" s="616"/>
      <c r="DM10" s="616"/>
      <c r="DN10" s="616"/>
      <c r="DO10" s="616"/>
      <c r="DP10" s="617"/>
      <c r="DQ10" s="624">
        <v>499</v>
      </c>
      <c r="DR10" s="616"/>
      <c r="DS10" s="616"/>
      <c r="DT10" s="616"/>
      <c r="DU10" s="616"/>
      <c r="DV10" s="616"/>
      <c r="DW10" s="616"/>
      <c r="DX10" s="616"/>
      <c r="DY10" s="616"/>
      <c r="DZ10" s="616"/>
      <c r="EA10" s="616"/>
      <c r="EB10" s="616"/>
      <c r="EC10" s="625"/>
    </row>
    <row r="11" spans="2:133" ht="11.25" customHeight="1">
      <c r="B11" s="612" t="s">
        <v>250</v>
      </c>
      <c r="C11" s="613"/>
      <c r="D11" s="613"/>
      <c r="E11" s="613"/>
      <c r="F11" s="613"/>
      <c r="G11" s="613"/>
      <c r="H11" s="613"/>
      <c r="I11" s="613"/>
      <c r="J11" s="613"/>
      <c r="K11" s="613"/>
      <c r="L11" s="613"/>
      <c r="M11" s="613"/>
      <c r="N11" s="613"/>
      <c r="O11" s="613"/>
      <c r="P11" s="613"/>
      <c r="Q11" s="614"/>
      <c r="R11" s="615">
        <v>236084</v>
      </c>
      <c r="S11" s="616"/>
      <c r="T11" s="616"/>
      <c r="U11" s="616"/>
      <c r="V11" s="616"/>
      <c r="W11" s="616"/>
      <c r="X11" s="616"/>
      <c r="Y11" s="617"/>
      <c r="Z11" s="620">
        <v>4.2999999999999998</v>
      </c>
      <c r="AA11" s="621"/>
      <c r="AB11" s="621"/>
      <c r="AC11" s="627"/>
      <c r="AD11" s="624">
        <v>236084</v>
      </c>
      <c r="AE11" s="616"/>
      <c r="AF11" s="616"/>
      <c r="AG11" s="616"/>
      <c r="AH11" s="616"/>
      <c r="AI11" s="616"/>
      <c r="AJ11" s="616"/>
      <c r="AK11" s="617"/>
      <c r="AL11" s="620">
        <v>6.5999999999999996</v>
      </c>
      <c r="AM11" s="621"/>
      <c r="AN11" s="621"/>
      <c r="AO11" s="622"/>
      <c r="AP11" s="612" t="s">
        <v>251</v>
      </c>
      <c r="AQ11" s="613"/>
      <c r="AR11" s="613"/>
      <c r="AS11" s="613"/>
      <c r="AT11" s="613"/>
      <c r="AU11" s="613"/>
      <c r="AV11" s="613"/>
      <c r="AW11" s="613"/>
      <c r="AX11" s="613"/>
      <c r="AY11" s="613"/>
      <c r="AZ11" s="613"/>
      <c r="BA11" s="613"/>
      <c r="BB11" s="613"/>
      <c r="BC11" s="613"/>
      <c r="BD11" s="613"/>
      <c r="BE11" s="613"/>
      <c r="BF11" s="614"/>
      <c r="BG11" s="615">
        <v>44478</v>
      </c>
      <c r="BH11" s="616"/>
      <c r="BI11" s="616"/>
      <c r="BJ11" s="616"/>
      <c r="BK11" s="616"/>
      <c r="BL11" s="616"/>
      <c r="BM11" s="616"/>
      <c r="BN11" s="617"/>
      <c r="BO11" s="618">
        <v>4.5999999999999996</v>
      </c>
      <c r="BP11" s="618"/>
      <c r="BQ11" s="618"/>
      <c r="BR11" s="618"/>
      <c r="BS11" s="619">
        <v>7452</v>
      </c>
      <c r="BT11" s="619"/>
      <c r="BU11" s="619"/>
      <c r="BV11" s="619"/>
      <c r="BW11" s="619"/>
      <c r="BX11" s="619"/>
      <c r="BY11" s="619"/>
      <c r="BZ11" s="619"/>
      <c r="CA11" s="619"/>
      <c r="CB11" s="623"/>
      <c r="CD11" s="612" t="s">
        <v>252</v>
      </c>
      <c r="CE11" s="613"/>
      <c r="CF11" s="613"/>
      <c r="CG11" s="613"/>
      <c r="CH11" s="613"/>
      <c r="CI11" s="613"/>
      <c r="CJ11" s="613"/>
      <c r="CK11" s="613"/>
      <c r="CL11" s="613"/>
      <c r="CM11" s="613"/>
      <c r="CN11" s="613"/>
      <c r="CO11" s="613"/>
      <c r="CP11" s="613"/>
      <c r="CQ11" s="614"/>
      <c r="CR11" s="615">
        <v>333937</v>
      </c>
      <c r="CS11" s="616"/>
      <c r="CT11" s="616"/>
      <c r="CU11" s="616"/>
      <c r="CV11" s="616"/>
      <c r="CW11" s="616"/>
      <c r="CX11" s="616"/>
      <c r="CY11" s="617"/>
      <c r="CZ11" s="618">
        <v>6.2000000000000002</v>
      </c>
      <c r="DA11" s="618"/>
      <c r="DB11" s="618"/>
      <c r="DC11" s="618"/>
      <c r="DD11" s="624">
        <v>150698</v>
      </c>
      <c r="DE11" s="616"/>
      <c r="DF11" s="616"/>
      <c r="DG11" s="616"/>
      <c r="DH11" s="616"/>
      <c r="DI11" s="616"/>
      <c r="DJ11" s="616"/>
      <c r="DK11" s="616"/>
      <c r="DL11" s="616"/>
      <c r="DM11" s="616"/>
      <c r="DN11" s="616"/>
      <c r="DO11" s="616"/>
      <c r="DP11" s="617"/>
      <c r="DQ11" s="624">
        <v>158631</v>
      </c>
      <c r="DR11" s="616"/>
      <c r="DS11" s="616"/>
      <c r="DT11" s="616"/>
      <c r="DU11" s="616"/>
      <c r="DV11" s="616"/>
      <c r="DW11" s="616"/>
      <c r="DX11" s="616"/>
      <c r="DY11" s="616"/>
      <c r="DZ11" s="616"/>
      <c r="EA11" s="616"/>
      <c r="EB11" s="616"/>
      <c r="EC11" s="625"/>
    </row>
    <row r="12" spans="2:133" ht="11.25" customHeight="1">
      <c r="B12" s="612" t="s">
        <v>253</v>
      </c>
      <c r="C12" s="613"/>
      <c r="D12" s="613"/>
      <c r="E12" s="613"/>
      <c r="F12" s="613"/>
      <c r="G12" s="613"/>
      <c r="H12" s="613"/>
      <c r="I12" s="613"/>
      <c r="J12" s="613"/>
      <c r="K12" s="613"/>
      <c r="L12" s="613"/>
      <c r="M12" s="613"/>
      <c r="N12" s="613"/>
      <c r="O12" s="613"/>
      <c r="P12" s="613"/>
      <c r="Q12" s="614"/>
      <c r="R12" s="615" t="s">
        <v>242</v>
      </c>
      <c r="S12" s="616"/>
      <c r="T12" s="616"/>
      <c r="U12" s="616"/>
      <c r="V12" s="616"/>
      <c r="W12" s="616"/>
      <c r="X12" s="616"/>
      <c r="Y12" s="617"/>
      <c r="Z12" s="618" t="s">
        <v>139</v>
      </c>
      <c r="AA12" s="618"/>
      <c r="AB12" s="618"/>
      <c r="AC12" s="618"/>
      <c r="AD12" s="619" t="s">
        <v>242</v>
      </c>
      <c r="AE12" s="619"/>
      <c r="AF12" s="619"/>
      <c r="AG12" s="619"/>
      <c r="AH12" s="619"/>
      <c r="AI12" s="619"/>
      <c r="AJ12" s="619"/>
      <c r="AK12" s="619"/>
      <c r="AL12" s="620" t="s">
        <v>139</v>
      </c>
      <c r="AM12" s="621"/>
      <c r="AN12" s="621"/>
      <c r="AO12" s="622"/>
      <c r="AP12" s="612" t="s">
        <v>254</v>
      </c>
      <c r="AQ12" s="613"/>
      <c r="AR12" s="613"/>
      <c r="AS12" s="613"/>
      <c r="AT12" s="613"/>
      <c r="AU12" s="613"/>
      <c r="AV12" s="613"/>
      <c r="AW12" s="613"/>
      <c r="AX12" s="613"/>
      <c r="AY12" s="613"/>
      <c r="AZ12" s="613"/>
      <c r="BA12" s="613"/>
      <c r="BB12" s="613"/>
      <c r="BC12" s="613"/>
      <c r="BD12" s="613"/>
      <c r="BE12" s="613"/>
      <c r="BF12" s="614"/>
      <c r="BG12" s="615">
        <v>395023</v>
      </c>
      <c r="BH12" s="616"/>
      <c r="BI12" s="616"/>
      <c r="BJ12" s="616"/>
      <c r="BK12" s="616"/>
      <c r="BL12" s="616"/>
      <c r="BM12" s="616"/>
      <c r="BN12" s="617"/>
      <c r="BO12" s="618">
        <v>41</v>
      </c>
      <c r="BP12" s="618"/>
      <c r="BQ12" s="618"/>
      <c r="BR12" s="618"/>
      <c r="BS12" s="619" t="s">
        <v>139</v>
      </c>
      <c r="BT12" s="619"/>
      <c r="BU12" s="619"/>
      <c r="BV12" s="619"/>
      <c r="BW12" s="619"/>
      <c r="BX12" s="619"/>
      <c r="BY12" s="619"/>
      <c r="BZ12" s="619"/>
      <c r="CA12" s="619"/>
      <c r="CB12" s="623"/>
      <c r="CD12" s="612" t="s">
        <v>255</v>
      </c>
      <c r="CE12" s="613"/>
      <c r="CF12" s="613"/>
      <c r="CG12" s="613"/>
      <c r="CH12" s="613"/>
      <c r="CI12" s="613"/>
      <c r="CJ12" s="613"/>
      <c r="CK12" s="613"/>
      <c r="CL12" s="613"/>
      <c r="CM12" s="613"/>
      <c r="CN12" s="613"/>
      <c r="CO12" s="613"/>
      <c r="CP12" s="613"/>
      <c r="CQ12" s="614"/>
      <c r="CR12" s="615">
        <v>206861</v>
      </c>
      <c r="CS12" s="616"/>
      <c r="CT12" s="616"/>
      <c r="CU12" s="616"/>
      <c r="CV12" s="616"/>
      <c r="CW12" s="616"/>
      <c r="CX12" s="616"/>
      <c r="CY12" s="617"/>
      <c r="CZ12" s="618">
        <v>3.7999999999999998</v>
      </c>
      <c r="DA12" s="618"/>
      <c r="DB12" s="618"/>
      <c r="DC12" s="618"/>
      <c r="DD12" s="624">
        <v>836</v>
      </c>
      <c r="DE12" s="616"/>
      <c r="DF12" s="616"/>
      <c r="DG12" s="616"/>
      <c r="DH12" s="616"/>
      <c r="DI12" s="616"/>
      <c r="DJ12" s="616"/>
      <c r="DK12" s="616"/>
      <c r="DL12" s="616"/>
      <c r="DM12" s="616"/>
      <c r="DN12" s="616"/>
      <c r="DO12" s="616"/>
      <c r="DP12" s="617"/>
      <c r="DQ12" s="624">
        <v>49825</v>
      </c>
      <c r="DR12" s="616"/>
      <c r="DS12" s="616"/>
      <c r="DT12" s="616"/>
      <c r="DU12" s="616"/>
      <c r="DV12" s="616"/>
      <c r="DW12" s="616"/>
      <c r="DX12" s="616"/>
      <c r="DY12" s="616"/>
      <c r="DZ12" s="616"/>
      <c r="EA12" s="616"/>
      <c r="EB12" s="616"/>
      <c r="EC12" s="625"/>
    </row>
    <row r="13" spans="2:133" ht="11.25" customHeight="1">
      <c r="B13" s="612" t="s">
        <v>256</v>
      </c>
      <c r="C13" s="613"/>
      <c r="D13" s="613"/>
      <c r="E13" s="613"/>
      <c r="F13" s="613"/>
      <c r="G13" s="613"/>
      <c r="H13" s="613"/>
      <c r="I13" s="613"/>
      <c r="J13" s="613"/>
      <c r="K13" s="613"/>
      <c r="L13" s="613"/>
      <c r="M13" s="613"/>
      <c r="N13" s="613"/>
      <c r="O13" s="613"/>
      <c r="P13" s="613"/>
      <c r="Q13" s="614"/>
      <c r="R13" s="615" t="s">
        <v>242</v>
      </c>
      <c r="S13" s="616"/>
      <c r="T13" s="616"/>
      <c r="U13" s="616"/>
      <c r="V13" s="616"/>
      <c r="W13" s="616"/>
      <c r="X13" s="616"/>
      <c r="Y13" s="617"/>
      <c r="Z13" s="618" t="s">
        <v>242</v>
      </c>
      <c r="AA13" s="618"/>
      <c r="AB13" s="618"/>
      <c r="AC13" s="618"/>
      <c r="AD13" s="619" t="s">
        <v>139</v>
      </c>
      <c r="AE13" s="619"/>
      <c r="AF13" s="619"/>
      <c r="AG13" s="619"/>
      <c r="AH13" s="619"/>
      <c r="AI13" s="619"/>
      <c r="AJ13" s="619"/>
      <c r="AK13" s="619"/>
      <c r="AL13" s="620" t="s">
        <v>139</v>
      </c>
      <c r="AM13" s="621"/>
      <c r="AN13" s="621"/>
      <c r="AO13" s="622"/>
      <c r="AP13" s="612" t="s">
        <v>257</v>
      </c>
      <c r="AQ13" s="613"/>
      <c r="AR13" s="613"/>
      <c r="AS13" s="613"/>
      <c r="AT13" s="613"/>
      <c r="AU13" s="613"/>
      <c r="AV13" s="613"/>
      <c r="AW13" s="613"/>
      <c r="AX13" s="613"/>
      <c r="AY13" s="613"/>
      <c r="AZ13" s="613"/>
      <c r="BA13" s="613"/>
      <c r="BB13" s="613"/>
      <c r="BC13" s="613"/>
      <c r="BD13" s="613"/>
      <c r="BE13" s="613"/>
      <c r="BF13" s="614"/>
      <c r="BG13" s="615">
        <v>391440</v>
      </c>
      <c r="BH13" s="616"/>
      <c r="BI13" s="616"/>
      <c r="BJ13" s="616"/>
      <c r="BK13" s="616"/>
      <c r="BL13" s="616"/>
      <c r="BM13" s="616"/>
      <c r="BN13" s="617"/>
      <c r="BO13" s="618">
        <v>40.600000000000001</v>
      </c>
      <c r="BP13" s="618"/>
      <c r="BQ13" s="618"/>
      <c r="BR13" s="618"/>
      <c r="BS13" s="619" t="s">
        <v>242</v>
      </c>
      <c r="BT13" s="619"/>
      <c r="BU13" s="619"/>
      <c r="BV13" s="619"/>
      <c r="BW13" s="619"/>
      <c r="BX13" s="619"/>
      <c r="BY13" s="619"/>
      <c r="BZ13" s="619"/>
      <c r="CA13" s="619"/>
      <c r="CB13" s="623"/>
      <c r="CD13" s="612" t="s">
        <v>258</v>
      </c>
      <c r="CE13" s="613"/>
      <c r="CF13" s="613"/>
      <c r="CG13" s="613"/>
      <c r="CH13" s="613"/>
      <c r="CI13" s="613"/>
      <c r="CJ13" s="613"/>
      <c r="CK13" s="613"/>
      <c r="CL13" s="613"/>
      <c r="CM13" s="613"/>
      <c r="CN13" s="613"/>
      <c r="CO13" s="613"/>
      <c r="CP13" s="613"/>
      <c r="CQ13" s="614"/>
      <c r="CR13" s="615">
        <v>404354</v>
      </c>
      <c r="CS13" s="616"/>
      <c r="CT13" s="616"/>
      <c r="CU13" s="616"/>
      <c r="CV13" s="616"/>
      <c r="CW13" s="616"/>
      <c r="CX13" s="616"/>
      <c r="CY13" s="617"/>
      <c r="CZ13" s="618">
        <v>7.5</v>
      </c>
      <c r="DA13" s="618"/>
      <c r="DB13" s="618"/>
      <c r="DC13" s="618"/>
      <c r="DD13" s="624">
        <v>46838</v>
      </c>
      <c r="DE13" s="616"/>
      <c r="DF13" s="616"/>
      <c r="DG13" s="616"/>
      <c r="DH13" s="616"/>
      <c r="DI13" s="616"/>
      <c r="DJ13" s="616"/>
      <c r="DK13" s="616"/>
      <c r="DL13" s="616"/>
      <c r="DM13" s="616"/>
      <c r="DN13" s="616"/>
      <c r="DO13" s="616"/>
      <c r="DP13" s="617"/>
      <c r="DQ13" s="624">
        <v>376167</v>
      </c>
      <c r="DR13" s="616"/>
      <c r="DS13" s="616"/>
      <c r="DT13" s="616"/>
      <c r="DU13" s="616"/>
      <c r="DV13" s="616"/>
      <c r="DW13" s="616"/>
      <c r="DX13" s="616"/>
      <c r="DY13" s="616"/>
      <c r="DZ13" s="616"/>
      <c r="EA13" s="616"/>
      <c r="EB13" s="616"/>
      <c r="EC13" s="625"/>
    </row>
    <row r="14" spans="2:133" ht="11.25" customHeight="1">
      <c r="B14" s="612" t="s">
        <v>259</v>
      </c>
      <c r="C14" s="613"/>
      <c r="D14" s="613"/>
      <c r="E14" s="613"/>
      <c r="F14" s="613"/>
      <c r="G14" s="613"/>
      <c r="H14" s="613"/>
      <c r="I14" s="613"/>
      <c r="J14" s="613"/>
      <c r="K14" s="613"/>
      <c r="L14" s="613"/>
      <c r="M14" s="613"/>
      <c r="N14" s="613"/>
      <c r="O14" s="613"/>
      <c r="P14" s="613"/>
      <c r="Q14" s="614"/>
      <c r="R14" s="615" t="s">
        <v>139</v>
      </c>
      <c r="S14" s="616"/>
      <c r="T14" s="616"/>
      <c r="U14" s="616"/>
      <c r="V14" s="616"/>
      <c r="W14" s="616"/>
      <c r="X14" s="616"/>
      <c r="Y14" s="617"/>
      <c r="Z14" s="618" t="s">
        <v>139</v>
      </c>
      <c r="AA14" s="618"/>
      <c r="AB14" s="618"/>
      <c r="AC14" s="618"/>
      <c r="AD14" s="619" t="s">
        <v>139</v>
      </c>
      <c r="AE14" s="619"/>
      <c r="AF14" s="619"/>
      <c r="AG14" s="619"/>
      <c r="AH14" s="619"/>
      <c r="AI14" s="619"/>
      <c r="AJ14" s="619"/>
      <c r="AK14" s="619"/>
      <c r="AL14" s="620" t="s">
        <v>139</v>
      </c>
      <c r="AM14" s="621"/>
      <c r="AN14" s="621"/>
      <c r="AO14" s="622"/>
      <c r="AP14" s="612" t="s">
        <v>260</v>
      </c>
      <c r="AQ14" s="613"/>
      <c r="AR14" s="613"/>
      <c r="AS14" s="613"/>
      <c r="AT14" s="613"/>
      <c r="AU14" s="613"/>
      <c r="AV14" s="613"/>
      <c r="AW14" s="613"/>
      <c r="AX14" s="613"/>
      <c r="AY14" s="613"/>
      <c r="AZ14" s="613"/>
      <c r="BA14" s="613"/>
      <c r="BB14" s="613"/>
      <c r="BC14" s="613"/>
      <c r="BD14" s="613"/>
      <c r="BE14" s="613"/>
      <c r="BF14" s="614"/>
      <c r="BG14" s="615">
        <v>40468</v>
      </c>
      <c r="BH14" s="616"/>
      <c r="BI14" s="616"/>
      <c r="BJ14" s="616"/>
      <c r="BK14" s="616"/>
      <c r="BL14" s="616"/>
      <c r="BM14" s="616"/>
      <c r="BN14" s="617"/>
      <c r="BO14" s="618">
        <v>4.2000000000000002</v>
      </c>
      <c r="BP14" s="618"/>
      <c r="BQ14" s="618"/>
      <c r="BR14" s="618"/>
      <c r="BS14" s="619" t="s">
        <v>139</v>
      </c>
      <c r="BT14" s="619"/>
      <c r="BU14" s="619"/>
      <c r="BV14" s="619"/>
      <c r="BW14" s="619"/>
      <c r="BX14" s="619"/>
      <c r="BY14" s="619"/>
      <c r="BZ14" s="619"/>
      <c r="CA14" s="619"/>
      <c r="CB14" s="623"/>
      <c r="CD14" s="612" t="s">
        <v>261</v>
      </c>
      <c r="CE14" s="613"/>
      <c r="CF14" s="613"/>
      <c r="CG14" s="613"/>
      <c r="CH14" s="613"/>
      <c r="CI14" s="613"/>
      <c r="CJ14" s="613"/>
      <c r="CK14" s="613"/>
      <c r="CL14" s="613"/>
      <c r="CM14" s="613"/>
      <c r="CN14" s="613"/>
      <c r="CO14" s="613"/>
      <c r="CP14" s="613"/>
      <c r="CQ14" s="614"/>
      <c r="CR14" s="615">
        <v>173810</v>
      </c>
      <c r="CS14" s="616"/>
      <c r="CT14" s="616"/>
      <c r="CU14" s="616"/>
      <c r="CV14" s="616"/>
      <c r="CW14" s="616"/>
      <c r="CX14" s="616"/>
      <c r="CY14" s="617"/>
      <c r="CZ14" s="618">
        <v>3.2000000000000002</v>
      </c>
      <c r="DA14" s="618"/>
      <c r="DB14" s="618"/>
      <c r="DC14" s="618"/>
      <c r="DD14" s="624">
        <v>2392</v>
      </c>
      <c r="DE14" s="616"/>
      <c r="DF14" s="616"/>
      <c r="DG14" s="616"/>
      <c r="DH14" s="616"/>
      <c r="DI14" s="616"/>
      <c r="DJ14" s="616"/>
      <c r="DK14" s="616"/>
      <c r="DL14" s="616"/>
      <c r="DM14" s="616"/>
      <c r="DN14" s="616"/>
      <c r="DO14" s="616"/>
      <c r="DP14" s="617"/>
      <c r="DQ14" s="624">
        <v>169889</v>
      </c>
      <c r="DR14" s="616"/>
      <c r="DS14" s="616"/>
      <c r="DT14" s="616"/>
      <c r="DU14" s="616"/>
      <c r="DV14" s="616"/>
      <c r="DW14" s="616"/>
      <c r="DX14" s="616"/>
      <c r="DY14" s="616"/>
      <c r="DZ14" s="616"/>
      <c r="EA14" s="616"/>
      <c r="EB14" s="616"/>
      <c r="EC14" s="625"/>
    </row>
    <row r="15" spans="2:133" ht="11.25" customHeight="1">
      <c r="B15" s="612" t="s">
        <v>262</v>
      </c>
      <c r="C15" s="613"/>
      <c r="D15" s="613"/>
      <c r="E15" s="613"/>
      <c r="F15" s="613"/>
      <c r="G15" s="613"/>
      <c r="H15" s="613"/>
      <c r="I15" s="613"/>
      <c r="J15" s="613"/>
      <c r="K15" s="613"/>
      <c r="L15" s="613"/>
      <c r="M15" s="613"/>
      <c r="N15" s="613"/>
      <c r="O15" s="613"/>
      <c r="P15" s="613"/>
      <c r="Q15" s="614"/>
      <c r="R15" s="615" t="s">
        <v>139</v>
      </c>
      <c r="S15" s="616"/>
      <c r="T15" s="616"/>
      <c r="U15" s="616"/>
      <c r="V15" s="616"/>
      <c r="W15" s="616"/>
      <c r="X15" s="616"/>
      <c r="Y15" s="617"/>
      <c r="Z15" s="618" t="s">
        <v>242</v>
      </c>
      <c r="AA15" s="618"/>
      <c r="AB15" s="618"/>
      <c r="AC15" s="618"/>
      <c r="AD15" s="619" t="s">
        <v>242</v>
      </c>
      <c r="AE15" s="619"/>
      <c r="AF15" s="619"/>
      <c r="AG15" s="619"/>
      <c r="AH15" s="619"/>
      <c r="AI15" s="619"/>
      <c r="AJ15" s="619"/>
      <c r="AK15" s="619"/>
      <c r="AL15" s="620" t="s">
        <v>139</v>
      </c>
      <c r="AM15" s="621"/>
      <c r="AN15" s="621"/>
      <c r="AO15" s="622"/>
      <c r="AP15" s="612" t="s">
        <v>263</v>
      </c>
      <c r="AQ15" s="613"/>
      <c r="AR15" s="613"/>
      <c r="AS15" s="613"/>
      <c r="AT15" s="613"/>
      <c r="AU15" s="613"/>
      <c r="AV15" s="613"/>
      <c r="AW15" s="613"/>
      <c r="AX15" s="613"/>
      <c r="AY15" s="613"/>
      <c r="AZ15" s="613"/>
      <c r="BA15" s="613"/>
      <c r="BB15" s="613"/>
      <c r="BC15" s="613"/>
      <c r="BD15" s="613"/>
      <c r="BE15" s="613"/>
      <c r="BF15" s="614"/>
      <c r="BG15" s="615">
        <v>55317</v>
      </c>
      <c r="BH15" s="616"/>
      <c r="BI15" s="616"/>
      <c r="BJ15" s="616"/>
      <c r="BK15" s="616"/>
      <c r="BL15" s="616"/>
      <c r="BM15" s="616"/>
      <c r="BN15" s="617"/>
      <c r="BO15" s="618">
        <v>5.7000000000000002</v>
      </c>
      <c r="BP15" s="618"/>
      <c r="BQ15" s="618"/>
      <c r="BR15" s="618"/>
      <c r="BS15" s="619" t="s">
        <v>139</v>
      </c>
      <c r="BT15" s="619"/>
      <c r="BU15" s="619"/>
      <c r="BV15" s="619"/>
      <c r="BW15" s="619"/>
      <c r="BX15" s="619"/>
      <c r="BY15" s="619"/>
      <c r="BZ15" s="619"/>
      <c r="CA15" s="619"/>
      <c r="CB15" s="623"/>
      <c r="CD15" s="612" t="s">
        <v>264</v>
      </c>
      <c r="CE15" s="613"/>
      <c r="CF15" s="613"/>
      <c r="CG15" s="613"/>
      <c r="CH15" s="613"/>
      <c r="CI15" s="613"/>
      <c r="CJ15" s="613"/>
      <c r="CK15" s="613"/>
      <c r="CL15" s="613"/>
      <c r="CM15" s="613"/>
      <c r="CN15" s="613"/>
      <c r="CO15" s="613"/>
      <c r="CP15" s="613"/>
      <c r="CQ15" s="614"/>
      <c r="CR15" s="615">
        <v>459701</v>
      </c>
      <c r="CS15" s="616"/>
      <c r="CT15" s="616"/>
      <c r="CU15" s="616"/>
      <c r="CV15" s="616"/>
      <c r="CW15" s="616"/>
      <c r="CX15" s="616"/>
      <c r="CY15" s="617"/>
      <c r="CZ15" s="618">
        <v>8.5</v>
      </c>
      <c r="DA15" s="618"/>
      <c r="DB15" s="618"/>
      <c r="DC15" s="618"/>
      <c r="DD15" s="624">
        <v>1631</v>
      </c>
      <c r="DE15" s="616"/>
      <c r="DF15" s="616"/>
      <c r="DG15" s="616"/>
      <c r="DH15" s="616"/>
      <c r="DI15" s="616"/>
      <c r="DJ15" s="616"/>
      <c r="DK15" s="616"/>
      <c r="DL15" s="616"/>
      <c r="DM15" s="616"/>
      <c r="DN15" s="616"/>
      <c r="DO15" s="616"/>
      <c r="DP15" s="617"/>
      <c r="DQ15" s="624">
        <v>415598</v>
      </c>
      <c r="DR15" s="616"/>
      <c r="DS15" s="616"/>
      <c r="DT15" s="616"/>
      <c r="DU15" s="616"/>
      <c r="DV15" s="616"/>
      <c r="DW15" s="616"/>
      <c r="DX15" s="616"/>
      <c r="DY15" s="616"/>
      <c r="DZ15" s="616"/>
      <c r="EA15" s="616"/>
      <c r="EB15" s="616"/>
      <c r="EC15" s="625"/>
    </row>
    <row r="16" spans="2:133" ht="11.25" customHeight="1">
      <c r="B16" s="612" t="s">
        <v>265</v>
      </c>
      <c r="C16" s="613"/>
      <c r="D16" s="613"/>
      <c r="E16" s="613"/>
      <c r="F16" s="613"/>
      <c r="G16" s="613"/>
      <c r="H16" s="613"/>
      <c r="I16" s="613"/>
      <c r="J16" s="613"/>
      <c r="K16" s="613"/>
      <c r="L16" s="613"/>
      <c r="M16" s="613"/>
      <c r="N16" s="613"/>
      <c r="O16" s="613"/>
      <c r="P16" s="613"/>
      <c r="Q16" s="614"/>
      <c r="R16" s="615">
        <v>4464</v>
      </c>
      <c r="S16" s="616"/>
      <c r="T16" s="616"/>
      <c r="U16" s="616"/>
      <c r="V16" s="616"/>
      <c r="W16" s="616"/>
      <c r="X16" s="616"/>
      <c r="Y16" s="617"/>
      <c r="Z16" s="618">
        <v>0.10000000000000001</v>
      </c>
      <c r="AA16" s="618"/>
      <c r="AB16" s="618"/>
      <c r="AC16" s="618"/>
      <c r="AD16" s="619">
        <v>4464</v>
      </c>
      <c r="AE16" s="619"/>
      <c r="AF16" s="619"/>
      <c r="AG16" s="619"/>
      <c r="AH16" s="619"/>
      <c r="AI16" s="619"/>
      <c r="AJ16" s="619"/>
      <c r="AK16" s="619"/>
      <c r="AL16" s="620">
        <v>0.10000000000000001</v>
      </c>
      <c r="AM16" s="621"/>
      <c r="AN16" s="621"/>
      <c r="AO16" s="622"/>
      <c r="AP16" s="612" t="s">
        <v>266</v>
      </c>
      <c r="AQ16" s="613"/>
      <c r="AR16" s="613"/>
      <c r="AS16" s="613"/>
      <c r="AT16" s="613"/>
      <c r="AU16" s="613"/>
      <c r="AV16" s="613"/>
      <c r="AW16" s="613"/>
      <c r="AX16" s="613"/>
      <c r="AY16" s="613"/>
      <c r="AZ16" s="613"/>
      <c r="BA16" s="613"/>
      <c r="BB16" s="613"/>
      <c r="BC16" s="613"/>
      <c r="BD16" s="613"/>
      <c r="BE16" s="613"/>
      <c r="BF16" s="614"/>
      <c r="BG16" s="615" t="s">
        <v>242</v>
      </c>
      <c r="BH16" s="616"/>
      <c r="BI16" s="616"/>
      <c r="BJ16" s="616"/>
      <c r="BK16" s="616"/>
      <c r="BL16" s="616"/>
      <c r="BM16" s="616"/>
      <c r="BN16" s="617"/>
      <c r="BO16" s="618" t="s">
        <v>242</v>
      </c>
      <c r="BP16" s="618"/>
      <c r="BQ16" s="618"/>
      <c r="BR16" s="618"/>
      <c r="BS16" s="619" t="s">
        <v>139</v>
      </c>
      <c r="BT16" s="619"/>
      <c r="BU16" s="619"/>
      <c r="BV16" s="619"/>
      <c r="BW16" s="619"/>
      <c r="BX16" s="619"/>
      <c r="BY16" s="619"/>
      <c r="BZ16" s="619"/>
      <c r="CA16" s="619"/>
      <c r="CB16" s="623"/>
      <c r="CD16" s="612" t="s">
        <v>267</v>
      </c>
      <c r="CE16" s="613"/>
      <c r="CF16" s="613"/>
      <c r="CG16" s="613"/>
      <c r="CH16" s="613"/>
      <c r="CI16" s="613"/>
      <c r="CJ16" s="613"/>
      <c r="CK16" s="613"/>
      <c r="CL16" s="613"/>
      <c r="CM16" s="613"/>
      <c r="CN16" s="613"/>
      <c r="CO16" s="613"/>
      <c r="CP16" s="613"/>
      <c r="CQ16" s="614"/>
      <c r="CR16" s="615">
        <v>198309</v>
      </c>
      <c r="CS16" s="616"/>
      <c r="CT16" s="616"/>
      <c r="CU16" s="616"/>
      <c r="CV16" s="616"/>
      <c r="CW16" s="616"/>
      <c r="CX16" s="616"/>
      <c r="CY16" s="617"/>
      <c r="CZ16" s="618">
        <v>3.7000000000000002</v>
      </c>
      <c r="DA16" s="618"/>
      <c r="DB16" s="618"/>
      <c r="DC16" s="618"/>
      <c r="DD16" s="624" t="s">
        <v>139</v>
      </c>
      <c r="DE16" s="616"/>
      <c r="DF16" s="616"/>
      <c r="DG16" s="616"/>
      <c r="DH16" s="616"/>
      <c r="DI16" s="616"/>
      <c r="DJ16" s="616"/>
      <c r="DK16" s="616"/>
      <c r="DL16" s="616"/>
      <c r="DM16" s="616"/>
      <c r="DN16" s="616"/>
      <c r="DO16" s="616"/>
      <c r="DP16" s="617"/>
      <c r="DQ16" s="624">
        <v>24820</v>
      </c>
      <c r="DR16" s="616"/>
      <c r="DS16" s="616"/>
      <c r="DT16" s="616"/>
      <c r="DU16" s="616"/>
      <c r="DV16" s="616"/>
      <c r="DW16" s="616"/>
      <c r="DX16" s="616"/>
      <c r="DY16" s="616"/>
      <c r="DZ16" s="616"/>
      <c r="EA16" s="616"/>
      <c r="EB16" s="616"/>
      <c r="EC16" s="625"/>
    </row>
    <row r="17" spans="2:133" ht="11.25" customHeight="1">
      <c r="B17" s="612" t="s">
        <v>268</v>
      </c>
      <c r="C17" s="613"/>
      <c r="D17" s="613"/>
      <c r="E17" s="613"/>
      <c r="F17" s="613"/>
      <c r="G17" s="613"/>
      <c r="H17" s="613"/>
      <c r="I17" s="613"/>
      <c r="J17" s="613"/>
      <c r="K17" s="613"/>
      <c r="L17" s="613"/>
      <c r="M17" s="613"/>
      <c r="N17" s="613"/>
      <c r="O17" s="613"/>
      <c r="P17" s="613"/>
      <c r="Q17" s="614"/>
      <c r="R17" s="615">
        <v>14845</v>
      </c>
      <c r="S17" s="616"/>
      <c r="T17" s="616"/>
      <c r="U17" s="616"/>
      <c r="V17" s="616"/>
      <c r="W17" s="616"/>
      <c r="X17" s="616"/>
      <c r="Y17" s="617"/>
      <c r="Z17" s="618">
        <v>0.29999999999999999</v>
      </c>
      <c r="AA17" s="618"/>
      <c r="AB17" s="618"/>
      <c r="AC17" s="618"/>
      <c r="AD17" s="619">
        <v>14845</v>
      </c>
      <c r="AE17" s="619"/>
      <c r="AF17" s="619"/>
      <c r="AG17" s="619"/>
      <c r="AH17" s="619"/>
      <c r="AI17" s="619"/>
      <c r="AJ17" s="619"/>
      <c r="AK17" s="619"/>
      <c r="AL17" s="620">
        <v>0.40000000000000002</v>
      </c>
      <c r="AM17" s="621"/>
      <c r="AN17" s="621"/>
      <c r="AO17" s="622"/>
      <c r="AP17" s="612" t="s">
        <v>269</v>
      </c>
      <c r="AQ17" s="613"/>
      <c r="AR17" s="613"/>
      <c r="AS17" s="613"/>
      <c r="AT17" s="613"/>
      <c r="AU17" s="613"/>
      <c r="AV17" s="613"/>
      <c r="AW17" s="613"/>
      <c r="AX17" s="613"/>
      <c r="AY17" s="613"/>
      <c r="AZ17" s="613"/>
      <c r="BA17" s="613"/>
      <c r="BB17" s="613"/>
      <c r="BC17" s="613"/>
      <c r="BD17" s="613"/>
      <c r="BE17" s="613"/>
      <c r="BF17" s="614"/>
      <c r="BG17" s="615" t="s">
        <v>139</v>
      </c>
      <c r="BH17" s="616"/>
      <c r="BI17" s="616"/>
      <c r="BJ17" s="616"/>
      <c r="BK17" s="616"/>
      <c r="BL17" s="616"/>
      <c r="BM17" s="616"/>
      <c r="BN17" s="617"/>
      <c r="BO17" s="618" t="s">
        <v>242</v>
      </c>
      <c r="BP17" s="618"/>
      <c r="BQ17" s="618"/>
      <c r="BR17" s="618"/>
      <c r="BS17" s="619" t="s">
        <v>242</v>
      </c>
      <c r="BT17" s="619"/>
      <c r="BU17" s="619"/>
      <c r="BV17" s="619"/>
      <c r="BW17" s="619"/>
      <c r="BX17" s="619"/>
      <c r="BY17" s="619"/>
      <c r="BZ17" s="619"/>
      <c r="CA17" s="619"/>
      <c r="CB17" s="623"/>
      <c r="CD17" s="612" t="s">
        <v>270</v>
      </c>
      <c r="CE17" s="613"/>
      <c r="CF17" s="613"/>
      <c r="CG17" s="613"/>
      <c r="CH17" s="613"/>
      <c r="CI17" s="613"/>
      <c r="CJ17" s="613"/>
      <c r="CK17" s="613"/>
      <c r="CL17" s="613"/>
      <c r="CM17" s="613"/>
      <c r="CN17" s="613"/>
      <c r="CO17" s="613"/>
      <c r="CP17" s="613"/>
      <c r="CQ17" s="614"/>
      <c r="CR17" s="615">
        <v>721817</v>
      </c>
      <c r="CS17" s="616"/>
      <c r="CT17" s="616"/>
      <c r="CU17" s="616"/>
      <c r="CV17" s="616"/>
      <c r="CW17" s="616"/>
      <c r="CX17" s="616"/>
      <c r="CY17" s="617"/>
      <c r="CZ17" s="618">
        <v>13.4</v>
      </c>
      <c r="DA17" s="618"/>
      <c r="DB17" s="618"/>
      <c r="DC17" s="618"/>
      <c r="DD17" s="624" t="s">
        <v>242</v>
      </c>
      <c r="DE17" s="616"/>
      <c r="DF17" s="616"/>
      <c r="DG17" s="616"/>
      <c r="DH17" s="616"/>
      <c r="DI17" s="616"/>
      <c r="DJ17" s="616"/>
      <c r="DK17" s="616"/>
      <c r="DL17" s="616"/>
      <c r="DM17" s="616"/>
      <c r="DN17" s="616"/>
      <c r="DO17" s="616"/>
      <c r="DP17" s="617"/>
      <c r="DQ17" s="624">
        <v>721817</v>
      </c>
      <c r="DR17" s="616"/>
      <c r="DS17" s="616"/>
      <c r="DT17" s="616"/>
      <c r="DU17" s="616"/>
      <c r="DV17" s="616"/>
      <c r="DW17" s="616"/>
      <c r="DX17" s="616"/>
      <c r="DY17" s="616"/>
      <c r="DZ17" s="616"/>
      <c r="EA17" s="616"/>
      <c r="EB17" s="616"/>
      <c r="EC17" s="625"/>
    </row>
    <row r="18" spans="2:133" ht="11.25" customHeight="1">
      <c r="B18" s="612" t="s">
        <v>271</v>
      </c>
      <c r="C18" s="613"/>
      <c r="D18" s="613"/>
      <c r="E18" s="613"/>
      <c r="F18" s="613"/>
      <c r="G18" s="613"/>
      <c r="H18" s="613"/>
      <c r="I18" s="613"/>
      <c r="J18" s="613"/>
      <c r="K18" s="613"/>
      <c r="L18" s="613"/>
      <c r="M18" s="613"/>
      <c r="N18" s="613"/>
      <c r="O18" s="613"/>
      <c r="P18" s="613"/>
      <c r="Q18" s="614"/>
      <c r="R18" s="615">
        <v>7414</v>
      </c>
      <c r="S18" s="616"/>
      <c r="T18" s="616"/>
      <c r="U18" s="616"/>
      <c r="V18" s="616"/>
      <c r="W18" s="616"/>
      <c r="X18" s="616"/>
      <c r="Y18" s="617"/>
      <c r="Z18" s="618">
        <v>0.10000000000000001</v>
      </c>
      <c r="AA18" s="618"/>
      <c r="AB18" s="618"/>
      <c r="AC18" s="618"/>
      <c r="AD18" s="619">
        <v>7414</v>
      </c>
      <c r="AE18" s="619"/>
      <c r="AF18" s="619"/>
      <c r="AG18" s="619"/>
      <c r="AH18" s="619"/>
      <c r="AI18" s="619"/>
      <c r="AJ18" s="619"/>
      <c r="AK18" s="619"/>
      <c r="AL18" s="620">
        <v>0.20000000000000001</v>
      </c>
      <c r="AM18" s="621"/>
      <c r="AN18" s="621"/>
      <c r="AO18" s="622"/>
      <c r="AP18" s="612" t="s">
        <v>272</v>
      </c>
      <c r="AQ18" s="613"/>
      <c r="AR18" s="613"/>
      <c r="AS18" s="613"/>
      <c r="AT18" s="613"/>
      <c r="AU18" s="613"/>
      <c r="AV18" s="613"/>
      <c r="AW18" s="613"/>
      <c r="AX18" s="613"/>
      <c r="AY18" s="613"/>
      <c r="AZ18" s="613"/>
      <c r="BA18" s="613"/>
      <c r="BB18" s="613"/>
      <c r="BC18" s="613"/>
      <c r="BD18" s="613"/>
      <c r="BE18" s="613"/>
      <c r="BF18" s="614"/>
      <c r="BG18" s="615" t="s">
        <v>139</v>
      </c>
      <c r="BH18" s="616"/>
      <c r="BI18" s="616"/>
      <c r="BJ18" s="616"/>
      <c r="BK18" s="616"/>
      <c r="BL18" s="616"/>
      <c r="BM18" s="616"/>
      <c r="BN18" s="617"/>
      <c r="BO18" s="618" t="s">
        <v>242</v>
      </c>
      <c r="BP18" s="618"/>
      <c r="BQ18" s="618"/>
      <c r="BR18" s="618"/>
      <c r="BS18" s="619" t="s">
        <v>242</v>
      </c>
      <c r="BT18" s="619"/>
      <c r="BU18" s="619"/>
      <c r="BV18" s="619"/>
      <c r="BW18" s="619"/>
      <c r="BX18" s="619"/>
      <c r="BY18" s="619"/>
      <c r="BZ18" s="619"/>
      <c r="CA18" s="619"/>
      <c r="CB18" s="623"/>
      <c r="CD18" s="612" t="s">
        <v>273</v>
      </c>
      <c r="CE18" s="613"/>
      <c r="CF18" s="613"/>
      <c r="CG18" s="613"/>
      <c r="CH18" s="613"/>
      <c r="CI18" s="613"/>
      <c r="CJ18" s="613"/>
      <c r="CK18" s="613"/>
      <c r="CL18" s="613"/>
      <c r="CM18" s="613"/>
      <c r="CN18" s="613"/>
      <c r="CO18" s="613"/>
      <c r="CP18" s="613"/>
      <c r="CQ18" s="614"/>
      <c r="CR18" s="615" t="s">
        <v>139</v>
      </c>
      <c r="CS18" s="616"/>
      <c r="CT18" s="616"/>
      <c r="CU18" s="616"/>
      <c r="CV18" s="616"/>
      <c r="CW18" s="616"/>
      <c r="CX18" s="616"/>
      <c r="CY18" s="617"/>
      <c r="CZ18" s="618" t="s">
        <v>242</v>
      </c>
      <c r="DA18" s="618"/>
      <c r="DB18" s="618"/>
      <c r="DC18" s="618"/>
      <c r="DD18" s="624" t="s">
        <v>139</v>
      </c>
      <c r="DE18" s="616"/>
      <c r="DF18" s="616"/>
      <c r="DG18" s="616"/>
      <c r="DH18" s="616"/>
      <c r="DI18" s="616"/>
      <c r="DJ18" s="616"/>
      <c r="DK18" s="616"/>
      <c r="DL18" s="616"/>
      <c r="DM18" s="616"/>
      <c r="DN18" s="616"/>
      <c r="DO18" s="616"/>
      <c r="DP18" s="617"/>
      <c r="DQ18" s="624" t="s">
        <v>242</v>
      </c>
      <c r="DR18" s="616"/>
      <c r="DS18" s="616"/>
      <c r="DT18" s="616"/>
      <c r="DU18" s="616"/>
      <c r="DV18" s="616"/>
      <c r="DW18" s="616"/>
      <c r="DX18" s="616"/>
      <c r="DY18" s="616"/>
      <c r="DZ18" s="616"/>
      <c r="EA18" s="616"/>
      <c r="EB18" s="616"/>
      <c r="EC18" s="625"/>
    </row>
    <row r="19" spans="2:133" ht="11.25" customHeight="1">
      <c r="B19" s="612" t="s">
        <v>274</v>
      </c>
      <c r="C19" s="613"/>
      <c r="D19" s="613"/>
      <c r="E19" s="613"/>
      <c r="F19" s="613"/>
      <c r="G19" s="613"/>
      <c r="H19" s="613"/>
      <c r="I19" s="613"/>
      <c r="J19" s="613"/>
      <c r="K19" s="613"/>
      <c r="L19" s="613"/>
      <c r="M19" s="613"/>
      <c r="N19" s="613"/>
      <c r="O19" s="613"/>
      <c r="P19" s="613"/>
      <c r="Q19" s="614"/>
      <c r="R19" s="615">
        <v>7366</v>
      </c>
      <c r="S19" s="616"/>
      <c r="T19" s="616"/>
      <c r="U19" s="616"/>
      <c r="V19" s="616"/>
      <c r="W19" s="616"/>
      <c r="X19" s="616"/>
      <c r="Y19" s="617"/>
      <c r="Z19" s="618">
        <v>0.10000000000000001</v>
      </c>
      <c r="AA19" s="618"/>
      <c r="AB19" s="618"/>
      <c r="AC19" s="618"/>
      <c r="AD19" s="619">
        <v>7366</v>
      </c>
      <c r="AE19" s="619"/>
      <c r="AF19" s="619"/>
      <c r="AG19" s="619"/>
      <c r="AH19" s="619"/>
      <c r="AI19" s="619"/>
      <c r="AJ19" s="619"/>
      <c r="AK19" s="619"/>
      <c r="AL19" s="620">
        <v>0.20000000000000001</v>
      </c>
      <c r="AM19" s="621"/>
      <c r="AN19" s="621"/>
      <c r="AO19" s="622"/>
      <c r="AP19" s="612" t="s">
        <v>275</v>
      </c>
      <c r="AQ19" s="613"/>
      <c r="AR19" s="613"/>
      <c r="AS19" s="613"/>
      <c r="AT19" s="613"/>
      <c r="AU19" s="613"/>
      <c r="AV19" s="613"/>
      <c r="AW19" s="613"/>
      <c r="AX19" s="613"/>
      <c r="AY19" s="613"/>
      <c r="AZ19" s="613"/>
      <c r="BA19" s="613"/>
      <c r="BB19" s="613"/>
      <c r="BC19" s="613"/>
      <c r="BD19" s="613"/>
      <c r="BE19" s="613"/>
      <c r="BF19" s="614"/>
      <c r="BG19" s="615" t="s">
        <v>242</v>
      </c>
      <c r="BH19" s="616"/>
      <c r="BI19" s="616"/>
      <c r="BJ19" s="616"/>
      <c r="BK19" s="616"/>
      <c r="BL19" s="616"/>
      <c r="BM19" s="616"/>
      <c r="BN19" s="617"/>
      <c r="BO19" s="618" t="s">
        <v>242</v>
      </c>
      <c r="BP19" s="618"/>
      <c r="BQ19" s="618"/>
      <c r="BR19" s="618"/>
      <c r="BS19" s="619" t="s">
        <v>139</v>
      </c>
      <c r="BT19" s="619"/>
      <c r="BU19" s="619"/>
      <c r="BV19" s="619"/>
      <c r="BW19" s="619"/>
      <c r="BX19" s="619"/>
      <c r="BY19" s="619"/>
      <c r="BZ19" s="619"/>
      <c r="CA19" s="619"/>
      <c r="CB19" s="623"/>
      <c r="CD19" s="612" t="s">
        <v>276</v>
      </c>
      <c r="CE19" s="613"/>
      <c r="CF19" s="613"/>
      <c r="CG19" s="613"/>
      <c r="CH19" s="613"/>
      <c r="CI19" s="613"/>
      <c r="CJ19" s="613"/>
      <c r="CK19" s="613"/>
      <c r="CL19" s="613"/>
      <c r="CM19" s="613"/>
      <c r="CN19" s="613"/>
      <c r="CO19" s="613"/>
      <c r="CP19" s="613"/>
      <c r="CQ19" s="614"/>
      <c r="CR19" s="615" t="s">
        <v>242</v>
      </c>
      <c r="CS19" s="616"/>
      <c r="CT19" s="616"/>
      <c r="CU19" s="616"/>
      <c r="CV19" s="616"/>
      <c r="CW19" s="616"/>
      <c r="CX19" s="616"/>
      <c r="CY19" s="617"/>
      <c r="CZ19" s="618" t="s">
        <v>242</v>
      </c>
      <c r="DA19" s="618"/>
      <c r="DB19" s="618"/>
      <c r="DC19" s="618"/>
      <c r="DD19" s="624" t="s">
        <v>139</v>
      </c>
      <c r="DE19" s="616"/>
      <c r="DF19" s="616"/>
      <c r="DG19" s="616"/>
      <c r="DH19" s="616"/>
      <c r="DI19" s="616"/>
      <c r="DJ19" s="616"/>
      <c r="DK19" s="616"/>
      <c r="DL19" s="616"/>
      <c r="DM19" s="616"/>
      <c r="DN19" s="616"/>
      <c r="DO19" s="616"/>
      <c r="DP19" s="617"/>
      <c r="DQ19" s="624" t="s">
        <v>242</v>
      </c>
      <c r="DR19" s="616"/>
      <c r="DS19" s="616"/>
      <c r="DT19" s="616"/>
      <c r="DU19" s="616"/>
      <c r="DV19" s="616"/>
      <c r="DW19" s="616"/>
      <c r="DX19" s="616"/>
      <c r="DY19" s="616"/>
      <c r="DZ19" s="616"/>
      <c r="EA19" s="616"/>
      <c r="EB19" s="616"/>
      <c r="EC19" s="625"/>
    </row>
    <row r="20" spans="2:133" ht="11.25" customHeight="1">
      <c r="B20" s="628" t="s">
        <v>277</v>
      </c>
      <c r="C20" s="629"/>
      <c r="D20" s="629"/>
      <c r="E20" s="629"/>
      <c r="F20" s="629"/>
      <c r="G20" s="629"/>
      <c r="H20" s="629"/>
      <c r="I20" s="629"/>
      <c r="J20" s="629"/>
      <c r="K20" s="629"/>
      <c r="L20" s="629"/>
      <c r="M20" s="629"/>
      <c r="N20" s="629"/>
      <c r="O20" s="629"/>
      <c r="P20" s="629"/>
      <c r="Q20" s="630"/>
      <c r="R20" s="615">
        <v>48</v>
      </c>
      <c r="S20" s="616"/>
      <c r="T20" s="616"/>
      <c r="U20" s="616"/>
      <c r="V20" s="616"/>
      <c r="W20" s="616"/>
      <c r="X20" s="616"/>
      <c r="Y20" s="617"/>
      <c r="Z20" s="618">
        <v>0</v>
      </c>
      <c r="AA20" s="618"/>
      <c r="AB20" s="618"/>
      <c r="AC20" s="618"/>
      <c r="AD20" s="619">
        <v>48</v>
      </c>
      <c r="AE20" s="619"/>
      <c r="AF20" s="619"/>
      <c r="AG20" s="619"/>
      <c r="AH20" s="619"/>
      <c r="AI20" s="619"/>
      <c r="AJ20" s="619"/>
      <c r="AK20" s="619"/>
      <c r="AL20" s="620">
        <v>0</v>
      </c>
      <c r="AM20" s="621"/>
      <c r="AN20" s="621"/>
      <c r="AO20" s="622"/>
      <c r="AP20" s="612" t="s">
        <v>278</v>
      </c>
      <c r="AQ20" s="613"/>
      <c r="AR20" s="613"/>
      <c r="AS20" s="613"/>
      <c r="AT20" s="613"/>
      <c r="AU20" s="613"/>
      <c r="AV20" s="613"/>
      <c r="AW20" s="613"/>
      <c r="AX20" s="613"/>
      <c r="AY20" s="613"/>
      <c r="AZ20" s="613"/>
      <c r="BA20" s="613"/>
      <c r="BB20" s="613"/>
      <c r="BC20" s="613"/>
      <c r="BD20" s="613"/>
      <c r="BE20" s="613"/>
      <c r="BF20" s="614"/>
      <c r="BG20" s="615" t="s">
        <v>139</v>
      </c>
      <c r="BH20" s="616"/>
      <c r="BI20" s="616"/>
      <c r="BJ20" s="616"/>
      <c r="BK20" s="616"/>
      <c r="BL20" s="616"/>
      <c r="BM20" s="616"/>
      <c r="BN20" s="617"/>
      <c r="BO20" s="618" t="s">
        <v>242</v>
      </c>
      <c r="BP20" s="618"/>
      <c r="BQ20" s="618"/>
      <c r="BR20" s="618"/>
      <c r="BS20" s="619" t="s">
        <v>139</v>
      </c>
      <c r="BT20" s="619"/>
      <c r="BU20" s="619"/>
      <c r="BV20" s="619"/>
      <c r="BW20" s="619"/>
      <c r="BX20" s="619"/>
      <c r="BY20" s="619"/>
      <c r="BZ20" s="619"/>
      <c r="CA20" s="619"/>
      <c r="CB20" s="623"/>
      <c r="CD20" s="612" t="s">
        <v>279</v>
      </c>
      <c r="CE20" s="613"/>
      <c r="CF20" s="613"/>
      <c r="CG20" s="613"/>
      <c r="CH20" s="613"/>
      <c r="CI20" s="613"/>
      <c r="CJ20" s="613"/>
      <c r="CK20" s="613"/>
      <c r="CL20" s="613"/>
      <c r="CM20" s="613"/>
      <c r="CN20" s="613"/>
      <c r="CO20" s="613"/>
      <c r="CP20" s="613"/>
      <c r="CQ20" s="614"/>
      <c r="CR20" s="615">
        <v>5378283</v>
      </c>
      <c r="CS20" s="616"/>
      <c r="CT20" s="616"/>
      <c r="CU20" s="616"/>
      <c r="CV20" s="616"/>
      <c r="CW20" s="616"/>
      <c r="CX20" s="616"/>
      <c r="CY20" s="617"/>
      <c r="CZ20" s="618">
        <v>100</v>
      </c>
      <c r="DA20" s="618"/>
      <c r="DB20" s="618"/>
      <c r="DC20" s="618"/>
      <c r="DD20" s="624">
        <v>278308</v>
      </c>
      <c r="DE20" s="616"/>
      <c r="DF20" s="616"/>
      <c r="DG20" s="616"/>
      <c r="DH20" s="616"/>
      <c r="DI20" s="616"/>
      <c r="DJ20" s="616"/>
      <c r="DK20" s="616"/>
      <c r="DL20" s="616"/>
      <c r="DM20" s="616"/>
      <c r="DN20" s="616"/>
      <c r="DO20" s="616"/>
      <c r="DP20" s="617"/>
      <c r="DQ20" s="624">
        <v>3833471</v>
      </c>
      <c r="DR20" s="616"/>
      <c r="DS20" s="616"/>
      <c r="DT20" s="616"/>
      <c r="DU20" s="616"/>
      <c r="DV20" s="616"/>
      <c r="DW20" s="616"/>
      <c r="DX20" s="616"/>
      <c r="DY20" s="616"/>
      <c r="DZ20" s="616"/>
      <c r="EA20" s="616"/>
      <c r="EB20" s="616"/>
      <c r="EC20" s="625"/>
    </row>
    <row r="21" spans="2:133" ht="11.25" customHeight="1">
      <c r="B21" s="612" t="s">
        <v>280</v>
      </c>
      <c r="C21" s="613"/>
      <c r="D21" s="613"/>
      <c r="E21" s="613"/>
      <c r="F21" s="613"/>
      <c r="G21" s="613"/>
      <c r="H21" s="613"/>
      <c r="I21" s="613"/>
      <c r="J21" s="613"/>
      <c r="K21" s="613"/>
      <c r="L21" s="613"/>
      <c r="M21" s="613"/>
      <c r="N21" s="613"/>
      <c r="O21" s="613"/>
      <c r="P21" s="613"/>
      <c r="Q21" s="614"/>
      <c r="R21" s="615">
        <v>2374627</v>
      </c>
      <c r="S21" s="616"/>
      <c r="T21" s="616"/>
      <c r="U21" s="616"/>
      <c r="V21" s="616"/>
      <c r="W21" s="616"/>
      <c r="X21" s="616"/>
      <c r="Y21" s="617"/>
      <c r="Z21" s="618">
        <v>43.299999999999997</v>
      </c>
      <c r="AA21" s="618"/>
      <c r="AB21" s="618"/>
      <c r="AC21" s="618"/>
      <c r="AD21" s="619">
        <v>2268418</v>
      </c>
      <c r="AE21" s="619"/>
      <c r="AF21" s="619"/>
      <c r="AG21" s="619"/>
      <c r="AH21" s="619"/>
      <c r="AI21" s="619"/>
      <c r="AJ21" s="619"/>
      <c r="AK21" s="619"/>
      <c r="AL21" s="620">
        <v>63.299999999999997</v>
      </c>
      <c r="AM21" s="621"/>
      <c r="AN21" s="621"/>
      <c r="AO21" s="622"/>
      <c r="AP21" s="612" t="s">
        <v>281</v>
      </c>
      <c r="AQ21" s="631"/>
      <c r="AR21" s="631"/>
      <c r="AS21" s="631"/>
      <c r="AT21" s="631"/>
      <c r="AU21" s="631"/>
      <c r="AV21" s="631"/>
      <c r="AW21" s="631"/>
      <c r="AX21" s="631"/>
      <c r="AY21" s="631"/>
      <c r="AZ21" s="631"/>
      <c r="BA21" s="631"/>
      <c r="BB21" s="631"/>
      <c r="BC21" s="631"/>
      <c r="BD21" s="631"/>
      <c r="BE21" s="631"/>
      <c r="BF21" s="632"/>
      <c r="BG21" s="615" t="s">
        <v>242</v>
      </c>
      <c r="BH21" s="616"/>
      <c r="BI21" s="616"/>
      <c r="BJ21" s="616"/>
      <c r="BK21" s="616"/>
      <c r="BL21" s="616"/>
      <c r="BM21" s="616"/>
      <c r="BN21" s="617"/>
      <c r="BO21" s="618" t="s">
        <v>242</v>
      </c>
      <c r="BP21" s="618"/>
      <c r="BQ21" s="618"/>
      <c r="BR21" s="618"/>
      <c r="BS21" s="619" t="s">
        <v>139</v>
      </c>
      <c r="BT21" s="619"/>
      <c r="BU21" s="619"/>
      <c r="BV21" s="619"/>
      <c r="BW21" s="619"/>
      <c r="BX21" s="619"/>
      <c r="BY21" s="619"/>
      <c r="BZ21" s="619"/>
      <c r="CA21" s="619"/>
      <c r="CB21" s="623"/>
      <c r="CD21" s="636"/>
      <c r="CE21" s="637"/>
      <c r="CF21" s="637"/>
      <c r="CG21" s="637"/>
      <c r="CH21" s="637"/>
      <c r="CI21" s="637"/>
      <c r="CJ21" s="637"/>
      <c r="CK21" s="637"/>
      <c r="CL21" s="637"/>
      <c r="CM21" s="637"/>
      <c r="CN21" s="637"/>
      <c r="CO21" s="637"/>
      <c r="CP21" s="637"/>
      <c r="CQ21" s="638"/>
      <c r="CR21" s="639"/>
      <c r="CS21" s="634"/>
      <c r="CT21" s="634"/>
      <c r="CU21" s="634"/>
      <c r="CV21" s="634"/>
      <c r="CW21" s="634"/>
      <c r="CX21" s="634"/>
      <c r="CY21" s="640"/>
      <c r="CZ21" s="641"/>
      <c r="DA21" s="641"/>
      <c r="DB21" s="641"/>
      <c r="DC21" s="641"/>
      <c r="DD21" s="633"/>
      <c r="DE21" s="634"/>
      <c r="DF21" s="634"/>
      <c r="DG21" s="634"/>
      <c r="DH21" s="634"/>
      <c r="DI21" s="634"/>
      <c r="DJ21" s="634"/>
      <c r="DK21" s="634"/>
      <c r="DL21" s="634"/>
      <c r="DM21" s="634"/>
      <c r="DN21" s="634"/>
      <c r="DO21" s="634"/>
      <c r="DP21" s="640"/>
      <c r="DQ21" s="633"/>
      <c r="DR21" s="634"/>
      <c r="DS21" s="634"/>
      <c r="DT21" s="634"/>
      <c r="DU21" s="634"/>
      <c r="DV21" s="634"/>
      <c r="DW21" s="634"/>
      <c r="DX21" s="634"/>
      <c r="DY21" s="634"/>
      <c r="DZ21" s="634"/>
      <c r="EA21" s="634"/>
      <c r="EB21" s="634"/>
      <c r="EC21" s="635"/>
    </row>
    <row r="22" spans="2:133" ht="11.25" customHeight="1">
      <c r="B22" s="612" t="s">
        <v>282</v>
      </c>
      <c r="C22" s="613"/>
      <c r="D22" s="613"/>
      <c r="E22" s="613"/>
      <c r="F22" s="613"/>
      <c r="G22" s="613"/>
      <c r="H22" s="613"/>
      <c r="I22" s="613"/>
      <c r="J22" s="613"/>
      <c r="K22" s="613"/>
      <c r="L22" s="613"/>
      <c r="M22" s="613"/>
      <c r="N22" s="613"/>
      <c r="O22" s="613"/>
      <c r="P22" s="613"/>
      <c r="Q22" s="614"/>
      <c r="R22" s="615">
        <v>2268418</v>
      </c>
      <c r="S22" s="616"/>
      <c r="T22" s="616"/>
      <c r="U22" s="616"/>
      <c r="V22" s="616"/>
      <c r="W22" s="616"/>
      <c r="X22" s="616"/>
      <c r="Y22" s="617"/>
      <c r="Z22" s="618">
        <v>41.299999999999997</v>
      </c>
      <c r="AA22" s="618"/>
      <c r="AB22" s="618"/>
      <c r="AC22" s="618"/>
      <c r="AD22" s="619">
        <v>2268418</v>
      </c>
      <c r="AE22" s="619"/>
      <c r="AF22" s="619"/>
      <c r="AG22" s="619"/>
      <c r="AH22" s="619"/>
      <c r="AI22" s="619"/>
      <c r="AJ22" s="619"/>
      <c r="AK22" s="619"/>
      <c r="AL22" s="620">
        <v>63.299999999999997</v>
      </c>
      <c r="AM22" s="621"/>
      <c r="AN22" s="621"/>
      <c r="AO22" s="622"/>
      <c r="AP22" s="612" t="s">
        <v>283</v>
      </c>
      <c r="AQ22" s="631"/>
      <c r="AR22" s="631"/>
      <c r="AS22" s="631"/>
      <c r="AT22" s="631"/>
      <c r="AU22" s="631"/>
      <c r="AV22" s="631"/>
      <c r="AW22" s="631"/>
      <c r="AX22" s="631"/>
      <c r="AY22" s="631"/>
      <c r="AZ22" s="631"/>
      <c r="BA22" s="631"/>
      <c r="BB22" s="631"/>
      <c r="BC22" s="631"/>
      <c r="BD22" s="631"/>
      <c r="BE22" s="631"/>
      <c r="BF22" s="632"/>
      <c r="BG22" s="615" t="s">
        <v>139</v>
      </c>
      <c r="BH22" s="616"/>
      <c r="BI22" s="616"/>
      <c r="BJ22" s="616"/>
      <c r="BK22" s="616"/>
      <c r="BL22" s="616"/>
      <c r="BM22" s="616"/>
      <c r="BN22" s="617"/>
      <c r="BO22" s="618" t="s">
        <v>139</v>
      </c>
      <c r="BP22" s="618"/>
      <c r="BQ22" s="618"/>
      <c r="BR22" s="618"/>
      <c r="BS22" s="619" t="s">
        <v>242</v>
      </c>
      <c r="BT22" s="619"/>
      <c r="BU22" s="619"/>
      <c r="BV22" s="619"/>
      <c r="BW22" s="619"/>
      <c r="BX22" s="619"/>
      <c r="BY22" s="619"/>
      <c r="BZ22" s="619"/>
      <c r="CA22" s="619"/>
      <c r="CB22" s="623"/>
      <c r="CD22" s="597" t="s">
        <v>284</v>
      </c>
      <c r="CE22" s="598"/>
      <c r="CF22" s="598"/>
      <c r="CG22" s="598"/>
      <c r="CH22" s="598"/>
      <c r="CI22" s="598"/>
      <c r="CJ22" s="598"/>
      <c r="CK22" s="598"/>
      <c r="CL22" s="598"/>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598"/>
      <c r="DU22" s="598"/>
      <c r="DV22" s="598"/>
      <c r="DW22" s="598"/>
      <c r="DX22" s="598"/>
      <c r="DY22" s="598"/>
      <c r="DZ22" s="598"/>
      <c r="EA22" s="598"/>
      <c r="EB22" s="598"/>
      <c r="EC22" s="599"/>
    </row>
    <row r="23" spans="2:133" ht="11.25" customHeight="1">
      <c r="B23" s="612" t="s">
        <v>285</v>
      </c>
      <c r="C23" s="613"/>
      <c r="D23" s="613"/>
      <c r="E23" s="613"/>
      <c r="F23" s="613"/>
      <c r="G23" s="613"/>
      <c r="H23" s="613"/>
      <c r="I23" s="613"/>
      <c r="J23" s="613"/>
      <c r="K23" s="613"/>
      <c r="L23" s="613"/>
      <c r="M23" s="613"/>
      <c r="N23" s="613"/>
      <c r="O23" s="613"/>
      <c r="P23" s="613"/>
      <c r="Q23" s="614"/>
      <c r="R23" s="615">
        <v>106205</v>
      </c>
      <c r="S23" s="616"/>
      <c r="T23" s="616"/>
      <c r="U23" s="616"/>
      <c r="V23" s="616"/>
      <c r="W23" s="616"/>
      <c r="X23" s="616"/>
      <c r="Y23" s="617"/>
      <c r="Z23" s="618">
        <v>1.8999999999999999</v>
      </c>
      <c r="AA23" s="618"/>
      <c r="AB23" s="618"/>
      <c r="AC23" s="618"/>
      <c r="AD23" s="619" t="s">
        <v>242</v>
      </c>
      <c r="AE23" s="619"/>
      <c r="AF23" s="619"/>
      <c r="AG23" s="619"/>
      <c r="AH23" s="619"/>
      <c r="AI23" s="619"/>
      <c r="AJ23" s="619"/>
      <c r="AK23" s="619"/>
      <c r="AL23" s="620" t="s">
        <v>139</v>
      </c>
      <c r="AM23" s="621"/>
      <c r="AN23" s="621"/>
      <c r="AO23" s="622"/>
      <c r="AP23" s="612" t="s">
        <v>286</v>
      </c>
      <c r="AQ23" s="631"/>
      <c r="AR23" s="631"/>
      <c r="AS23" s="631"/>
      <c r="AT23" s="631"/>
      <c r="AU23" s="631"/>
      <c r="AV23" s="631"/>
      <c r="AW23" s="631"/>
      <c r="AX23" s="631"/>
      <c r="AY23" s="631"/>
      <c r="AZ23" s="631"/>
      <c r="BA23" s="631"/>
      <c r="BB23" s="631"/>
      <c r="BC23" s="631"/>
      <c r="BD23" s="631"/>
      <c r="BE23" s="631"/>
      <c r="BF23" s="632"/>
      <c r="BG23" s="615" t="s">
        <v>242</v>
      </c>
      <c r="BH23" s="616"/>
      <c r="BI23" s="616"/>
      <c r="BJ23" s="616"/>
      <c r="BK23" s="616"/>
      <c r="BL23" s="616"/>
      <c r="BM23" s="616"/>
      <c r="BN23" s="617"/>
      <c r="BO23" s="618" t="s">
        <v>242</v>
      </c>
      <c r="BP23" s="618"/>
      <c r="BQ23" s="618"/>
      <c r="BR23" s="618"/>
      <c r="BS23" s="619" t="s">
        <v>139</v>
      </c>
      <c r="BT23" s="619"/>
      <c r="BU23" s="619"/>
      <c r="BV23" s="619"/>
      <c r="BW23" s="619"/>
      <c r="BX23" s="619"/>
      <c r="BY23" s="619"/>
      <c r="BZ23" s="619"/>
      <c r="CA23" s="619"/>
      <c r="CB23" s="623"/>
      <c r="CD23" s="597" t="s">
        <v>225</v>
      </c>
      <c r="CE23" s="598"/>
      <c r="CF23" s="598"/>
      <c r="CG23" s="598"/>
      <c r="CH23" s="598"/>
      <c r="CI23" s="598"/>
      <c r="CJ23" s="598"/>
      <c r="CK23" s="598"/>
      <c r="CL23" s="598"/>
      <c r="CM23" s="598"/>
      <c r="CN23" s="598"/>
      <c r="CO23" s="598"/>
      <c r="CP23" s="598"/>
      <c r="CQ23" s="599"/>
      <c r="CR23" s="597" t="s">
        <v>287</v>
      </c>
      <c r="CS23" s="598"/>
      <c r="CT23" s="598"/>
      <c r="CU23" s="598"/>
      <c r="CV23" s="598"/>
      <c r="CW23" s="598"/>
      <c r="CX23" s="598"/>
      <c r="CY23" s="599"/>
      <c r="CZ23" s="597" t="s">
        <v>288</v>
      </c>
      <c r="DA23" s="598"/>
      <c r="DB23" s="598"/>
      <c r="DC23" s="599"/>
      <c r="DD23" s="597" t="s">
        <v>289</v>
      </c>
      <c r="DE23" s="598"/>
      <c r="DF23" s="598"/>
      <c r="DG23" s="598"/>
      <c r="DH23" s="598"/>
      <c r="DI23" s="598"/>
      <c r="DJ23" s="598"/>
      <c r="DK23" s="599"/>
      <c r="DL23" s="642" t="s">
        <v>290</v>
      </c>
      <c r="DM23" s="643"/>
      <c r="DN23" s="643"/>
      <c r="DO23" s="643"/>
      <c r="DP23" s="643"/>
      <c r="DQ23" s="643"/>
      <c r="DR23" s="643"/>
      <c r="DS23" s="643"/>
      <c r="DT23" s="643"/>
      <c r="DU23" s="643"/>
      <c r="DV23" s="644"/>
      <c r="DW23" s="597" t="s">
        <v>291</v>
      </c>
      <c r="DX23" s="598"/>
      <c r="DY23" s="598"/>
      <c r="DZ23" s="598"/>
      <c r="EA23" s="598"/>
      <c r="EB23" s="598"/>
      <c r="EC23" s="599"/>
    </row>
    <row r="24" spans="2:133" ht="11.25" customHeight="1">
      <c r="B24" s="612" t="s">
        <v>292</v>
      </c>
      <c r="C24" s="613"/>
      <c r="D24" s="613"/>
      <c r="E24" s="613"/>
      <c r="F24" s="613"/>
      <c r="G24" s="613"/>
      <c r="H24" s="613"/>
      <c r="I24" s="613"/>
      <c r="J24" s="613"/>
      <c r="K24" s="613"/>
      <c r="L24" s="613"/>
      <c r="M24" s="613"/>
      <c r="N24" s="613"/>
      <c r="O24" s="613"/>
      <c r="P24" s="613"/>
      <c r="Q24" s="614"/>
      <c r="R24" s="615">
        <v>4</v>
      </c>
      <c r="S24" s="616"/>
      <c r="T24" s="616"/>
      <c r="U24" s="616"/>
      <c r="V24" s="616"/>
      <c r="W24" s="616"/>
      <c r="X24" s="616"/>
      <c r="Y24" s="617"/>
      <c r="Z24" s="618">
        <v>0</v>
      </c>
      <c r="AA24" s="618"/>
      <c r="AB24" s="618"/>
      <c r="AC24" s="618"/>
      <c r="AD24" s="619" t="s">
        <v>242</v>
      </c>
      <c r="AE24" s="619"/>
      <c r="AF24" s="619"/>
      <c r="AG24" s="619"/>
      <c r="AH24" s="619"/>
      <c r="AI24" s="619"/>
      <c r="AJ24" s="619"/>
      <c r="AK24" s="619"/>
      <c r="AL24" s="620" t="s">
        <v>242</v>
      </c>
      <c r="AM24" s="621"/>
      <c r="AN24" s="621"/>
      <c r="AO24" s="622"/>
      <c r="AP24" s="612" t="s">
        <v>293</v>
      </c>
      <c r="AQ24" s="631"/>
      <c r="AR24" s="631"/>
      <c r="AS24" s="631"/>
      <c r="AT24" s="631"/>
      <c r="AU24" s="631"/>
      <c r="AV24" s="631"/>
      <c r="AW24" s="631"/>
      <c r="AX24" s="631"/>
      <c r="AY24" s="631"/>
      <c r="AZ24" s="631"/>
      <c r="BA24" s="631"/>
      <c r="BB24" s="631"/>
      <c r="BC24" s="631"/>
      <c r="BD24" s="631"/>
      <c r="BE24" s="631"/>
      <c r="BF24" s="632"/>
      <c r="BG24" s="615" t="s">
        <v>139</v>
      </c>
      <c r="BH24" s="616"/>
      <c r="BI24" s="616"/>
      <c r="BJ24" s="616"/>
      <c r="BK24" s="616"/>
      <c r="BL24" s="616"/>
      <c r="BM24" s="616"/>
      <c r="BN24" s="617"/>
      <c r="BO24" s="618" t="s">
        <v>242</v>
      </c>
      <c r="BP24" s="618"/>
      <c r="BQ24" s="618"/>
      <c r="BR24" s="618"/>
      <c r="BS24" s="619" t="s">
        <v>139</v>
      </c>
      <c r="BT24" s="619"/>
      <c r="BU24" s="619"/>
      <c r="BV24" s="619"/>
      <c r="BW24" s="619"/>
      <c r="BX24" s="619"/>
      <c r="BY24" s="619"/>
      <c r="BZ24" s="619"/>
      <c r="CA24" s="619"/>
      <c r="CB24" s="623"/>
      <c r="CD24" s="601" t="s">
        <v>294</v>
      </c>
      <c r="CE24" s="602"/>
      <c r="CF24" s="602"/>
      <c r="CG24" s="602"/>
      <c r="CH24" s="602"/>
      <c r="CI24" s="602"/>
      <c r="CJ24" s="602"/>
      <c r="CK24" s="602"/>
      <c r="CL24" s="602"/>
      <c r="CM24" s="602"/>
      <c r="CN24" s="602"/>
      <c r="CO24" s="602"/>
      <c r="CP24" s="602"/>
      <c r="CQ24" s="603"/>
      <c r="CR24" s="604">
        <v>2175390</v>
      </c>
      <c r="CS24" s="605"/>
      <c r="CT24" s="605"/>
      <c r="CU24" s="605"/>
      <c r="CV24" s="605"/>
      <c r="CW24" s="605"/>
      <c r="CX24" s="605"/>
      <c r="CY24" s="606"/>
      <c r="CZ24" s="609">
        <v>40.399999999999999</v>
      </c>
      <c r="DA24" s="610"/>
      <c r="DB24" s="610"/>
      <c r="DC24" s="626"/>
      <c r="DD24" s="647">
        <v>1637381</v>
      </c>
      <c r="DE24" s="605"/>
      <c r="DF24" s="605"/>
      <c r="DG24" s="605"/>
      <c r="DH24" s="605"/>
      <c r="DI24" s="605"/>
      <c r="DJ24" s="605"/>
      <c r="DK24" s="606"/>
      <c r="DL24" s="647">
        <v>1516452</v>
      </c>
      <c r="DM24" s="605"/>
      <c r="DN24" s="605"/>
      <c r="DO24" s="605"/>
      <c r="DP24" s="605"/>
      <c r="DQ24" s="605"/>
      <c r="DR24" s="605"/>
      <c r="DS24" s="605"/>
      <c r="DT24" s="605"/>
      <c r="DU24" s="605"/>
      <c r="DV24" s="606"/>
      <c r="DW24" s="609">
        <v>41.899999999999999</v>
      </c>
      <c r="DX24" s="610"/>
      <c r="DY24" s="610"/>
      <c r="DZ24" s="610"/>
      <c r="EA24" s="610"/>
      <c r="EB24" s="610"/>
      <c r="EC24" s="611"/>
    </row>
    <row r="25" spans="2:133" ht="11.25" customHeight="1">
      <c r="B25" s="612" t="s">
        <v>295</v>
      </c>
      <c r="C25" s="613"/>
      <c r="D25" s="613"/>
      <c r="E25" s="613"/>
      <c r="F25" s="613"/>
      <c r="G25" s="613"/>
      <c r="H25" s="613"/>
      <c r="I25" s="613"/>
      <c r="J25" s="613"/>
      <c r="K25" s="613"/>
      <c r="L25" s="613"/>
      <c r="M25" s="613"/>
      <c r="N25" s="613"/>
      <c r="O25" s="613"/>
      <c r="P25" s="613"/>
      <c r="Q25" s="614"/>
      <c r="R25" s="615">
        <v>3673151</v>
      </c>
      <c r="S25" s="616"/>
      <c r="T25" s="616"/>
      <c r="U25" s="616"/>
      <c r="V25" s="616"/>
      <c r="W25" s="616"/>
      <c r="X25" s="616"/>
      <c r="Y25" s="617"/>
      <c r="Z25" s="618">
        <v>66.900000000000006</v>
      </c>
      <c r="AA25" s="618"/>
      <c r="AB25" s="618"/>
      <c r="AC25" s="618"/>
      <c r="AD25" s="619">
        <v>3566942</v>
      </c>
      <c r="AE25" s="619"/>
      <c r="AF25" s="619"/>
      <c r="AG25" s="619"/>
      <c r="AH25" s="619"/>
      <c r="AI25" s="619"/>
      <c r="AJ25" s="619"/>
      <c r="AK25" s="619"/>
      <c r="AL25" s="620">
        <v>99.599999999999994</v>
      </c>
      <c r="AM25" s="621"/>
      <c r="AN25" s="621"/>
      <c r="AO25" s="622"/>
      <c r="AP25" s="612" t="s">
        <v>296</v>
      </c>
      <c r="AQ25" s="631"/>
      <c r="AR25" s="631"/>
      <c r="AS25" s="631"/>
      <c r="AT25" s="631"/>
      <c r="AU25" s="631"/>
      <c r="AV25" s="631"/>
      <c r="AW25" s="631"/>
      <c r="AX25" s="631"/>
      <c r="AY25" s="631"/>
      <c r="AZ25" s="631"/>
      <c r="BA25" s="631"/>
      <c r="BB25" s="631"/>
      <c r="BC25" s="631"/>
      <c r="BD25" s="631"/>
      <c r="BE25" s="631"/>
      <c r="BF25" s="632"/>
      <c r="BG25" s="615" t="s">
        <v>139</v>
      </c>
      <c r="BH25" s="616"/>
      <c r="BI25" s="616"/>
      <c r="BJ25" s="616"/>
      <c r="BK25" s="616"/>
      <c r="BL25" s="616"/>
      <c r="BM25" s="616"/>
      <c r="BN25" s="617"/>
      <c r="BO25" s="618" t="s">
        <v>242</v>
      </c>
      <c r="BP25" s="618"/>
      <c r="BQ25" s="618"/>
      <c r="BR25" s="618"/>
      <c r="BS25" s="619" t="s">
        <v>139</v>
      </c>
      <c r="BT25" s="619"/>
      <c r="BU25" s="619"/>
      <c r="BV25" s="619"/>
      <c r="BW25" s="619"/>
      <c r="BX25" s="619"/>
      <c r="BY25" s="619"/>
      <c r="BZ25" s="619"/>
      <c r="CA25" s="619"/>
      <c r="CB25" s="623"/>
      <c r="CD25" s="612" t="s">
        <v>297</v>
      </c>
      <c r="CE25" s="613"/>
      <c r="CF25" s="613"/>
      <c r="CG25" s="613"/>
      <c r="CH25" s="613"/>
      <c r="CI25" s="613"/>
      <c r="CJ25" s="613"/>
      <c r="CK25" s="613"/>
      <c r="CL25" s="613"/>
      <c r="CM25" s="613"/>
      <c r="CN25" s="613"/>
      <c r="CO25" s="613"/>
      <c r="CP25" s="613"/>
      <c r="CQ25" s="614"/>
      <c r="CR25" s="615">
        <v>937794</v>
      </c>
      <c r="CS25" s="648"/>
      <c r="CT25" s="648"/>
      <c r="CU25" s="648"/>
      <c r="CV25" s="648"/>
      <c r="CW25" s="648"/>
      <c r="CX25" s="648"/>
      <c r="CY25" s="649"/>
      <c r="CZ25" s="620">
        <v>17.399999999999999</v>
      </c>
      <c r="DA25" s="645"/>
      <c r="DB25" s="645"/>
      <c r="DC25" s="650"/>
      <c r="DD25" s="624">
        <v>770537</v>
      </c>
      <c r="DE25" s="648"/>
      <c r="DF25" s="648"/>
      <c r="DG25" s="648"/>
      <c r="DH25" s="648"/>
      <c r="DI25" s="648"/>
      <c r="DJ25" s="648"/>
      <c r="DK25" s="649"/>
      <c r="DL25" s="624">
        <v>766379</v>
      </c>
      <c r="DM25" s="648"/>
      <c r="DN25" s="648"/>
      <c r="DO25" s="648"/>
      <c r="DP25" s="648"/>
      <c r="DQ25" s="648"/>
      <c r="DR25" s="648"/>
      <c r="DS25" s="648"/>
      <c r="DT25" s="648"/>
      <c r="DU25" s="648"/>
      <c r="DV25" s="649"/>
      <c r="DW25" s="620">
        <v>21.199999999999999</v>
      </c>
      <c r="DX25" s="645"/>
      <c r="DY25" s="645"/>
      <c r="DZ25" s="645"/>
      <c r="EA25" s="645"/>
      <c r="EB25" s="645"/>
      <c r="EC25" s="646"/>
    </row>
    <row r="26" spans="2:133" ht="11.25" customHeight="1">
      <c r="B26" s="612" t="s">
        <v>298</v>
      </c>
      <c r="C26" s="613"/>
      <c r="D26" s="613"/>
      <c r="E26" s="613"/>
      <c r="F26" s="613"/>
      <c r="G26" s="613"/>
      <c r="H26" s="613"/>
      <c r="I26" s="613"/>
      <c r="J26" s="613"/>
      <c r="K26" s="613"/>
      <c r="L26" s="613"/>
      <c r="M26" s="613"/>
      <c r="N26" s="613"/>
      <c r="O26" s="613"/>
      <c r="P26" s="613"/>
      <c r="Q26" s="614"/>
      <c r="R26" s="615">
        <v>805</v>
      </c>
      <c r="S26" s="616"/>
      <c r="T26" s="616"/>
      <c r="U26" s="616"/>
      <c r="V26" s="616"/>
      <c r="W26" s="616"/>
      <c r="X26" s="616"/>
      <c r="Y26" s="617"/>
      <c r="Z26" s="618">
        <v>0</v>
      </c>
      <c r="AA26" s="618"/>
      <c r="AB26" s="618"/>
      <c r="AC26" s="618"/>
      <c r="AD26" s="619">
        <v>805</v>
      </c>
      <c r="AE26" s="619"/>
      <c r="AF26" s="619"/>
      <c r="AG26" s="619"/>
      <c r="AH26" s="619"/>
      <c r="AI26" s="619"/>
      <c r="AJ26" s="619"/>
      <c r="AK26" s="619"/>
      <c r="AL26" s="620">
        <v>0</v>
      </c>
      <c r="AM26" s="621"/>
      <c r="AN26" s="621"/>
      <c r="AO26" s="622"/>
      <c r="AP26" s="612" t="s">
        <v>299</v>
      </c>
      <c r="AQ26" s="631"/>
      <c r="AR26" s="631"/>
      <c r="AS26" s="631"/>
      <c r="AT26" s="631"/>
      <c r="AU26" s="631"/>
      <c r="AV26" s="631"/>
      <c r="AW26" s="631"/>
      <c r="AX26" s="631"/>
      <c r="AY26" s="631"/>
      <c r="AZ26" s="631"/>
      <c r="BA26" s="631"/>
      <c r="BB26" s="631"/>
      <c r="BC26" s="631"/>
      <c r="BD26" s="631"/>
      <c r="BE26" s="631"/>
      <c r="BF26" s="632"/>
      <c r="BG26" s="615" t="s">
        <v>242</v>
      </c>
      <c r="BH26" s="616"/>
      <c r="BI26" s="616"/>
      <c r="BJ26" s="616"/>
      <c r="BK26" s="616"/>
      <c r="BL26" s="616"/>
      <c r="BM26" s="616"/>
      <c r="BN26" s="617"/>
      <c r="BO26" s="618" t="s">
        <v>139</v>
      </c>
      <c r="BP26" s="618"/>
      <c r="BQ26" s="618"/>
      <c r="BR26" s="618"/>
      <c r="BS26" s="619" t="s">
        <v>139</v>
      </c>
      <c r="BT26" s="619"/>
      <c r="BU26" s="619"/>
      <c r="BV26" s="619"/>
      <c r="BW26" s="619"/>
      <c r="BX26" s="619"/>
      <c r="BY26" s="619"/>
      <c r="BZ26" s="619"/>
      <c r="CA26" s="619"/>
      <c r="CB26" s="623"/>
      <c r="CD26" s="612" t="s">
        <v>300</v>
      </c>
      <c r="CE26" s="613"/>
      <c r="CF26" s="613"/>
      <c r="CG26" s="613"/>
      <c r="CH26" s="613"/>
      <c r="CI26" s="613"/>
      <c r="CJ26" s="613"/>
      <c r="CK26" s="613"/>
      <c r="CL26" s="613"/>
      <c r="CM26" s="613"/>
      <c r="CN26" s="613"/>
      <c r="CO26" s="613"/>
      <c r="CP26" s="613"/>
      <c r="CQ26" s="614"/>
      <c r="CR26" s="615">
        <v>422557</v>
      </c>
      <c r="CS26" s="616"/>
      <c r="CT26" s="616"/>
      <c r="CU26" s="616"/>
      <c r="CV26" s="616"/>
      <c r="CW26" s="616"/>
      <c r="CX26" s="616"/>
      <c r="CY26" s="617"/>
      <c r="CZ26" s="620">
        <v>7.9000000000000004</v>
      </c>
      <c r="DA26" s="645"/>
      <c r="DB26" s="645"/>
      <c r="DC26" s="650"/>
      <c r="DD26" s="624">
        <v>319850</v>
      </c>
      <c r="DE26" s="616"/>
      <c r="DF26" s="616"/>
      <c r="DG26" s="616"/>
      <c r="DH26" s="616"/>
      <c r="DI26" s="616"/>
      <c r="DJ26" s="616"/>
      <c r="DK26" s="617"/>
      <c r="DL26" s="624" t="s">
        <v>139</v>
      </c>
      <c r="DM26" s="616"/>
      <c r="DN26" s="616"/>
      <c r="DO26" s="616"/>
      <c r="DP26" s="616"/>
      <c r="DQ26" s="616"/>
      <c r="DR26" s="616"/>
      <c r="DS26" s="616"/>
      <c r="DT26" s="616"/>
      <c r="DU26" s="616"/>
      <c r="DV26" s="617"/>
      <c r="DW26" s="620" t="s">
        <v>242</v>
      </c>
      <c r="DX26" s="645"/>
      <c r="DY26" s="645"/>
      <c r="DZ26" s="645"/>
      <c r="EA26" s="645"/>
      <c r="EB26" s="645"/>
      <c r="EC26" s="646"/>
    </row>
    <row r="27" spans="2:133" ht="11.25" customHeight="1">
      <c r="B27" s="612" t="s">
        <v>301</v>
      </c>
      <c r="C27" s="613"/>
      <c r="D27" s="613"/>
      <c r="E27" s="613"/>
      <c r="F27" s="613"/>
      <c r="G27" s="613"/>
      <c r="H27" s="613"/>
      <c r="I27" s="613"/>
      <c r="J27" s="613"/>
      <c r="K27" s="613"/>
      <c r="L27" s="613"/>
      <c r="M27" s="613"/>
      <c r="N27" s="613"/>
      <c r="O27" s="613"/>
      <c r="P27" s="613"/>
      <c r="Q27" s="614"/>
      <c r="R27" s="615">
        <v>43512</v>
      </c>
      <c r="S27" s="616"/>
      <c r="T27" s="616"/>
      <c r="U27" s="616"/>
      <c r="V27" s="616"/>
      <c r="W27" s="616"/>
      <c r="X27" s="616"/>
      <c r="Y27" s="617"/>
      <c r="Z27" s="618">
        <v>0.80000000000000004</v>
      </c>
      <c r="AA27" s="618"/>
      <c r="AB27" s="618"/>
      <c r="AC27" s="618"/>
      <c r="AD27" s="619" t="s">
        <v>139</v>
      </c>
      <c r="AE27" s="619"/>
      <c r="AF27" s="619"/>
      <c r="AG27" s="619"/>
      <c r="AH27" s="619"/>
      <c r="AI27" s="619"/>
      <c r="AJ27" s="619"/>
      <c r="AK27" s="619"/>
      <c r="AL27" s="620" t="s">
        <v>139</v>
      </c>
      <c r="AM27" s="621"/>
      <c r="AN27" s="621"/>
      <c r="AO27" s="622"/>
      <c r="AP27" s="612" t="s">
        <v>302</v>
      </c>
      <c r="AQ27" s="613"/>
      <c r="AR27" s="613"/>
      <c r="AS27" s="613"/>
      <c r="AT27" s="613"/>
      <c r="AU27" s="613"/>
      <c r="AV27" s="613"/>
      <c r="AW27" s="613"/>
      <c r="AX27" s="613"/>
      <c r="AY27" s="613"/>
      <c r="AZ27" s="613"/>
      <c r="BA27" s="613"/>
      <c r="BB27" s="613"/>
      <c r="BC27" s="613"/>
      <c r="BD27" s="613"/>
      <c r="BE27" s="613"/>
      <c r="BF27" s="614"/>
      <c r="BG27" s="615">
        <v>963720</v>
      </c>
      <c r="BH27" s="616"/>
      <c r="BI27" s="616"/>
      <c r="BJ27" s="616"/>
      <c r="BK27" s="616"/>
      <c r="BL27" s="616"/>
      <c r="BM27" s="616"/>
      <c r="BN27" s="617"/>
      <c r="BO27" s="618">
        <v>100</v>
      </c>
      <c r="BP27" s="618"/>
      <c r="BQ27" s="618"/>
      <c r="BR27" s="618"/>
      <c r="BS27" s="619">
        <v>7452</v>
      </c>
      <c r="BT27" s="619"/>
      <c r="BU27" s="619"/>
      <c r="BV27" s="619"/>
      <c r="BW27" s="619"/>
      <c r="BX27" s="619"/>
      <c r="BY27" s="619"/>
      <c r="BZ27" s="619"/>
      <c r="CA27" s="619"/>
      <c r="CB27" s="623"/>
      <c r="CD27" s="612" t="s">
        <v>303</v>
      </c>
      <c r="CE27" s="613"/>
      <c r="CF27" s="613"/>
      <c r="CG27" s="613"/>
      <c r="CH27" s="613"/>
      <c r="CI27" s="613"/>
      <c r="CJ27" s="613"/>
      <c r="CK27" s="613"/>
      <c r="CL27" s="613"/>
      <c r="CM27" s="613"/>
      <c r="CN27" s="613"/>
      <c r="CO27" s="613"/>
      <c r="CP27" s="613"/>
      <c r="CQ27" s="614"/>
      <c r="CR27" s="615">
        <v>515779</v>
      </c>
      <c r="CS27" s="648"/>
      <c r="CT27" s="648"/>
      <c r="CU27" s="648"/>
      <c r="CV27" s="648"/>
      <c r="CW27" s="648"/>
      <c r="CX27" s="648"/>
      <c r="CY27" s="649"/>
      <c r="CZ27" s="620">
        <v>9.5999999999999996</v>
      </c>
      <c r="DA27" s="645"/>
      <c r="DB27" s="645"/>
      <c r="DC27" s="650"/>
      <c r="DD27" s="624">
        <v>145027</v>
      </c>
      <c r="DE27" s="648"/>
      <c r="DF27" s="648"/>
      <c r="DG27" s="648"/>
      <c r="DH27" s="648"/>
      <c r="DI27" s="648"/>
      <c r="DJ27" s="648"/>
      <c r="DK27" s="649"/>
      <c r="DL27" s="624">
        <v>143389</v>
      </c>
      <c r="DM27" s="648"/>
      <c r="DN27" s="648"/>
      <c r="DO27" s="648"/>
      <c r="DP27" s="648"/>
      <c r="DQ27" s="648"/>
      <c r="DR27" s="648"/>
      <c r="DS27" s="648"/>
      <c r="DT27" s="648"/>
      <c r="DU27" s="648"/>
      <c r="DV27" s="649"/>
      <c r="DW27" s="620">
        <v>4</v>
      </c>
      <c r="DX27" s="645"/>
      <c r="DY27" s="645"/>
      <c r="DZ27" s="645"/>
      <c r="EA27" s="645"/>
      <c r="EB27" s="645"/>
      <c r="EC27" s="646"/>
    </row>
    <row r="28" spans="2:133" ht="11.25" customHeight="1">
      <c r="B28" s="612" t="s">
        <v>304</v>
      </c>
      <c r="C28" s="613"/>
      <c r="D28" s="613"/>
      <c r="E28" s="613"/>
      <c r="F28" s="613"/>
      <c r="G28" s="613"/>
      <c r="H28" s="613"/>
      <c r="I28" s="613"/>
      <c r="J28" s="613"/>
      <c r="K28" s="613"/>
      <c r="L28" s="613"/>
      <c r="M28" s="613"/>
      <c r="N28" s="613"/>
      <c r="O28" s="613"/>
      <c r="P28" s="613"/>
      <c r="Q28" s="614"/>
      <c r="R28" s="615">
        <v>53483</v>
      </c>
      <c r="S28" s="616"/>
      <c r="T28" s="616"/>
      <c r="U28" s="616"/>
      <c r="V28" s="616"/>
      <c r="W28" s="616"/>
      <c r="X28" s="616"/>
      <c r="Y28" s="617"/>
      <c r="Z28" s="618">
        <v>1</v>
      </c>
      <c r="AA28" s="618"/>
      <c r="AB28" s="618"/>
      <c r="AC28" s="618"/>
      <c r="AD28" s="619">
        <v>5015</v>
      </c>
      <c r="AE28" s="619"/>
      <c r="AF28" s="619"/>
      <c r="AG28" s="619"/>
      <c r="AH28" s="619"/>
      <c r="AI28" s="619"/>
      <c r="AJ28" s="619"/>
      <c r="AK28" s="619"/>
      <c r="AL28" s="620">
        <v>0.10000000000000001</v>
      </c>
      <c r="AM28" s="621"/>
      <c r="AN28" s="621"/>
      <c r="AO28" s="622"/>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18"/>
      <c r="BP28" s="618"/>
      <c r="BQ28" s="618"/>
      <c r="BR28" s="618"/>
      <c r="BS28" s="624"/>
      <c r="BT28" s="616"/>
      <c r="BU28" s="616"/>
      <c r="BV28" s="616"/>
      <c r="BW28" s="616"/>
      <c r="BX28" s="616"/>
      <c r="BY28" s="616"/>
      <c r="BZ28" s="616"/>
      <c r="CA28" s="616"/>
      <c r="CB28" s="625"/>
      <c r="CD28" s="612" t="s">
        <v>305</v>
      </c>
      <c r="CE28" s="613"/>
      <c r="CF28" s="613"/>
      <c r="CG28" s="613"/>
      <c r="CH28" s="613"/>
      <c r="CI28" s="613"/>
      <c r="CJ28" s="613"/>
      <c r="CK28" s="613"/>
      <c r="CL28" s="613"/>
      <c r="CM28" s="613"/>
      <c r="CN28" s="613"/>
      <c r="CO28" s="613"/>
      <c r="CP28" s="613"/>
      <c r="CQ28" s="614"/>
      <c r="CR28" s="615">
        <v>721817</v>
      </c>
      <c r="CS28" s="616"/>
      <c r="CT28" s="616"/>
      <c r="CU28" s="616"/>
      <c r="CV28" s="616"/>
      <c r="CW28" s="616"/>
      <c r="CX28" s="616"/>
      <c r="CY28" s="617"/>
      <c r="CZ28" s="620">
        <v>13.4</v>
      </c>
      <c r="DA28" s="645"/>
      <c r="DB28" s="645"/>
      <c r="DC28" s="650"/>
      <c r="DD28" s="624">
        <v>721817</v>
      </c>
      <c r="DE28" s="616"/>
      <c r="DF28" s="616"/>
      <c r="DG28" s="616"/>
      <c r="DH28" s="616"/>
      <c r="DI28" s="616"/>
      <c r="DJ28" s="616"/>
      <c r="DK28" s="617"/>
      <c r="DL28" s="624">
        <v>606684</v>
      </c>
      <c r="DM28" s="616"/>
      <c r="DN28" s="616"/>
      <c r="DO28" s="616"/>
      <c r="DP28" s="616"/>
      <c r="DQ28" s="616"/>
      <c r="DR28" s="616"/>
      <c r="DS28" s="616"/>
      <c r="DT28" s="616"/>
      <c r="DU28" s="616"/>
      <c r="DV28" s="617"/>
      <c r="DW28" s="620">
        <v>16.699999999999999</v>
      </c>
      <c r="DX28" s="645"/>
      <c r="DY28" s="645"/>
      <c r="DZ28" s="645"/>
      <c r="EA28" s="645"/>
      <c r="EB28" s="645"/>
      <c r="EC28" s="646"/>
    </row>
    <row r="29" spans="2:133" ht="11.25" customHeight="1">
      <c r="B29" s="612" t="s">
        <v>306</v>
      </c>
      <c r="C29" s="613"/>
      <c r="D29" s="613"/>
      <c r="E29" s="613"/>
      <c r="F29" s="613"/>
      <c r="G29" s="613"/>
      <c r="H29" s="613"/>
      <c r="I29" s="613"/>
      <c r="J29" s="613"/>
      <c r="K29" s="613"/>
      <c r="L29" s="613"/>
      <c r="M29" s="613"/>
      <c r="N29" s="613"/>
      <c r="O29" s="613"/>
      <c r="P29" s="613"/>
      <c r="Q29" s="614"/>
      <c r="R29" s="615">
        <v>17219</v>
      </c>
      <c r="S29" s="616"/>
      <c r="T29" s="616"/>
      <c r="U29" s="616"/>
      <c r="V29" s="616"/>
      <c r="W29" s="616"/>
      <c r="X29" s="616"/>
      <c r="Y29" s="617"/>
      <c r="Z29" s="618">
        <v>0.29999999999999999</v>
      </c>
      <c r="AA29" s="618"/>
      <c r="AB29" s="618"/>
      <c r="AC29" s="618"/>
      <c r="AD29" s="619" t="s">
        <v>139</v>
      </c>
      <c r="AE29" s="619"/>
      <c r="AF29" s="619"/>
      <c r="AG29" s="619"/>
      <c r="AH29" s="619"/>
      <c r="AI29" s="619"/>
      <c r="AJ29" s="619"/>
      <c r="AK29" s="619"/>
      <c r="AL29" s="620" t="s">
        <v>242</v>
      </c>
      <c r="AM29" s="621"/>
      <c r="AN29" s="621"/>
      <c r="AO29" s="622"/>
      <c r="AP29" s="636"/>
      <c r="AQ29" s="637"/>
      <c r="AR29" s="637"/>
      <c r="AS29" s="637"/>
      <c r="AT29" s="637"/>
      <c r="AU29" s="637"/>
      <c r="AV29" s="637"/>
      <c r="AW29" s="637"/>
      <c r="AX29" s="637"/>
      <c r="AY29" s="637"/>
      <c r="AZ29" s="637"/>
      <c r="BA29" s="637"/>
      <c r="BB29" s="637"/>
      <c r="BC29" s="637"/>
      <c r="BD29" s="637"/>
      <c r="BE29" s="637"/>
      <c r="BF29" s="638"/>
      <c r="BG29" s="615"/>
      <c r="BH29" s="616"/>
      <c r="BI29" s="616"/>
      <c r="BJ29" s="616"/>
      <c r="BK29" s="616"/>
      <c r="BL29" s="616"/>
      <c r="BM29" s="616"/>
      <c r="BN29" s="617"/>
      <c r="BO29" s="618"/>
      <c r="BP29" s="618"/>
      <c r="BQ29" s="618"/>
      <c r="BR29" s="618"/>
      <c r="BS29" s="619"/>
      <c r="BT29" s="619"/>
      <c r="BU29" s="619"/>
      <c r="BV29" s="619"/>
      <c r="BW29" s="619"/>
      <c r="BX29" s="619"/>
      <c r="BY29" s="619"/>
      <c r="BZ29" s="619"/>
      <c r="CA29" s="619"/>
      <c r="CB29" s="623"/>
      <c r="CD29" s="653" t="s">
        <v>307</v>
      </c>
      <c r="CE29" s="654"/>
      <c r="CF29" s="612" t="s">
        <v>308</v>
      </c>
      <c r="CG29" s="613"/>
      <c r="CH29" s="613"/>
      <c r="CI29" s="613"/>
      <c r="CJ29" s="613"/>
      <c r="CK29" s="613"/>
      <c r="CL29" s="613"/>
      <c r="CM29" s="613"/>
      <c r="CN29" s="613"/>
      <c r="CO29" s="613"/>
      <c r="CP29" s="613"/>
      <c r="CQ29" s="614"/>
      <c r="CR29" s="615">
        <v>721817</v>
      </c>
      <c r="CS29" s="648"/>
      <c r="CT29" s="648"/>
      <c r="CU29" s="648"/>
      <c r="CV29" s="648"/>
      <c r="CW29" s="648"/>
      <c r="CX29" s="648"/>
      <c r="CY29" s="649"/>
      <c r="CZ29" s="620">
        <v>13.4</v>
      </c>
      <c r="DA29" s="645"/>
      <c r="DB29" s="645"/>
      <c r="DC29" s="650"/>
      <c r="DD29" s="624">
        <v>721817</v>
      </c>
      <c r="DE29" s="648"/>
      <c r="DF29" s="648"/>
      <c r="DG29" s="648"/>
      <c r="DH29" s="648"/>
      <c r="DI29" s="648"/>
      <c r="DJ29" s="648"/>
      <c r="DK29" s="649"/>
      <c r="DL29" s="624">
        <v>606684</v>
      </c>
      <c r="DM29" s="648"/>
      <c r="DN29" s="648"/>
      <c r="DO29" s="648"/>
      <c r="DP29" s="648"/>
      <c r="DQ29" s="648"/>
      <c r="DR29" s="648"/>
      <c r="DS29" s="648"/>
      <c r="DT29" s="648"/>
      <c r="DU29" s="648"/>
      <c r="DV29" s="649"/>
      <c r="DW29" s="620">
        <v>16.699999999999999</v>
      </c>
      <c r="DX29" s="645"/>
      <c r="DY29" s="645"/>
      <c r="DZ29" s="645"/>
      <c r="EA29" s="645"/>
      <c r="EB29" s="645"/>
      <c r="EC29" s="646"/>
    </row>
    <row r="30" spans="2:133" ht="11.25" customHeight="1">
      <c r="B30" s="612" t="s">
        <v>309</v>
      </c>
      <c r="C30" s="613"/>
      <c r="D30" s="613"/>
      <c r="E30" s="613"/>
      <c r="F30" s="613"/>
      <c r="G30" s="613"/>
      <c r="H30" s="613"/>
      <c r="I30" s="613"/>
      <c r="J30" s="613"/>
      <c r="K30" s="613"/>
      <c r="L30" s="613"/>
      <c r="M30" s="613"/>
      <c r="N30" s="613"/>
      <c r="O30" s="613"/>
      <c r="P30" s="613"/>
      <c r="Q30" s="614"/>
      <c r="R30" s="615">
        <v>710819</v>
      </c>
      <c r="S30" s="616"/>
      <c r="T30" s="616"/>
      <c r="U30" s="616"/>
      <c r="V30" s="616"/>
      <c r="W30" s="616"/>
      <c r="X30" s="616"/>
      <c r="Y30" s="617"/>
      <c r="Z30" s="618">
        <v>13</v>
      </c>
      <c r="AA30" s="618"/>
      <c r="AB30" s="618"/>
      <c r="AC30" s="618"/>
      <c r="AD30" s="619" t="s">
        <v>242</v>
      </c>
      <c r="AE30" s="619"/>
      <c r="AF30" s="619"/>
      <c r="AG30" s="619"/>
      <c r="AH30" s="619"/>
      <c r="AI30" s="619"/>
      <c r="AJ30" s="619"/>
      <c r="AK30" s="619"/>
      <c r="AL30" s="620" t="s">
        <v>139</v>
      </c>
      <c r="AM30" s="621"/>
      <c r="AN30" s="621"/>
      <c r="AO30" s="622"/>
      <c r="AP30" s="597" t="s">
        <v>225</v>
      </c>
      <c r="AQ30" s="598"/>
      <c r="AR30" s="598"/>
      <c r="AS30" s="598"/>
      <c r="AT30" s="598"/>
      <c r="AU30" s="598"/>
      <c r="AV30" s="598"/>
      <c r="AW30" s="598"/>
      <c r="AX30" s="598"/>
      <c r="AY30" s="598"/>
      <c r="AZ30" s="598"/>
      <c r="BA30" s="598"/>
      <c r="BB30" s="598"/>
      <c r="BC30" s="598"/>
      <c r="BD30" s="598"/>
      <c r="BE30" s="598"/>
      <c r="BF30" s="599"/>
      <c r="BG30" s="597" t="s">
        <v>310</v>
      </c>
      <c r="BH30" s="651"/>
      <c r="BI30" s="651"/>
      <c r="BJ30" s="651"/>
      <c r="BK30" s="651"/>
      <c r="BL30" s="651"/>
      <c r="BM30" s="651"/>
      <c r="BN30" s="651"/>
      <c r="BO30" s="651"/>
      <c r="BP30" s="651"/>
      <c r="BQ30" s="652"/>
      <c r="BR30" s="597" t="s">
        <v>311</v>
      </c>
      <c r="BS30" s="651"/>
      <c r="BT30" s="651"/>
      <c r="BU30" s="651"/>
      <c r="BV30" s="651"/>
      <c r="BW30" s="651"/>
      <c r="BX30" s="651"/>
      <c r="BY30" s="651"/>
      <c r="BZ30" s="651"/>
      <c r="CA30" s="651"/>
      <c r="CB30" s="652"/>
      <c r="CD30" s="655"/>
      <c r="CE30" s="656"/>
      <c r="CF30" s="612" t="s">
        <v>312</v>
      </c>
      <c r="CG30" s="613"/>
      <c r="CH30" s="613"/>
      <c r="CI30" s="613"/>
      <c r="CJ30" s="613"/>
      <c r="CK30" s="613"/>
      <c r="CL30" s="613"/>
      <c r="CM30" s="613"/>
      <c r="CN30" s="613"/>
      <c r="CO30" s="613"/>
      <c r="CP30" s="613"/>
      <c r="CQ30" s="614"/>
      <c r="CR30" s="615">
        <v>711162</v>
      </c>
      <c r="CS30" s="616"/>
      <c r="CT30" s="616"/>
      <c r="CU30" s="616"/>
      <c r="CV30" s="616"/>
      <c r="CW30" s="616"/>
      <c r="CX30" s="616"/>
      <c r="CY30" s="617"/>
      <c r="CZ30" s="620">
        <v>13.199999999999999</v>
      </c>
      <c r="DA30" s="645"/>
      <c r="DB30" s="645"/>
      <c r="DC30" s="650"/>
      <c r="DD30" s="624">
        <v>711162</v>
      </c>
      <c r="DE30" s="616"/>
      <c r="DF30" s="616"/>
      <c r="DG30" s="616"/>
      <c r="DH30" s="616"/>
      <c r="DI30" s="616"/>
      <c r="DJ30" s="616"/>
      <c r="DK30" s="617"/>
      <c r="DL30" s="624">
        <v>596062</v>
      </c>
      <c r="DM30" s="616"/>
      <c r="DN30" s="616"/>
      <c r="DO30" s="616"/>
      <c r="DP30" s="616"/>
      <c r="DQ30" s="616"/>
      <c r="DR30" s="616"/>
      <c r="DS30" s="616"/>
      <c r="DT30" s="616"/>
      <c r="DU30" s="616"/>
      <c r="DV30" s="617"/>
      <c r="DW30" s="620">
        <v>16.5</v>
      </c>
      <c r="DX30" s="645"/>
      <c r="DY30" s="645"/>
      <c r="DZ30" s="645"/>
      <c r="EA30" s="645"/>
      <c r="EB30" s="645"/>
      <c r="EC30" s="646"/>
    </row>
    <row r="31" spans="2:133" ht="11.25" customHeight="1">
      <c r="B31" s="628" t="s">
        <v>313</v>
      </c>
      <c r="C31" s="629"/>
      <c r="D31" s="629"/>
      <c r="E31" s="629"/>
      <c r="F31" s="629"/>
      <c r="G31" s="629"/>
      <c r="H31" s="629"/>
      <c r="I31" s="629"/>
      <c r="J31" s="629"/>
      <c r="K31" s="629"/>
      <c r="L31" s="629"/>
      <c r="M31" s="629"/>
      <c r="N31" s="629"/>
      <c r="O31" s="629"/>
      <c r="P31" s="629"/>
      <c r="Q31" s="630"/>
      <c r="R31" s="615" t="s">
        <v>139</v>
      </c>
      <c r="S31" s="616"/>
      <c r="T31" s="616"/>
      <c r="U31" s="616"/>
      <c r="V31" s="616"/>
      <c r="W31" s="616"/>
      <c r="X31" s="616"/>
      <c r="Y31" s="617"/>
      <c r="Z31" s="618" t="s">
        <v>139</v>
      </c>
      <c r="AA31" s="618"/>
      <c r="AB31" s="618"/>
      <c r="AC31" s="618"/>
      <c r="AD31" s="619" t="s">
        <v>242</v>
      </c>
      <c r="AE31" s="619"/>
      <c r="AF31" s="619"/>
      <c r="AG31" s="619"/>
      <c r="AH31" s="619"/>
      <c r="AI31" s="619"/>
      <c r="AJ31" s="619"/>
      <c r="AK31" s="619"/>
      <c r="AL31" s="620" t="s">
        <v>242</v>
      </c>
      <c r="AM31" s="621"/>
      <c r="AN31" s="621"/>
      <c r="AO31" s="622"/>
      <c r="AP31" s="663" t="s">
        <v>314</v>
      </c>
      <c r="AQ31" s="664"/>
      <c r="AR31" s="664"/>
      <c r="AS31" s="664"/>
      <c r="AT31" s="669" t="s">
        <v>315</v>
      </c>
      <c r="AU31" s="205"/>
      <c r="AV31" s="205"/>
      <c r="AW31" s="205"/>
      <c r="AX31" s="601" t="s">
        <v>189</v>
      </c>
      <c r="AY31" s="602"/>
      <c r="AZ31" s="602"/>
      <c r="BA31" s="602"/>
      <c r="BB31" s="602"/>
      <c r="BC31" s="602"/>
      <c r="BD31" s="602"/>
      <c r="BE31" s="602"/>
      <c r="BF31" s="603"/>
      <c r="BG31" s="662">
        <v>99.200000000000003</v>
      </c>
      <c r="BH31" s="659"/>
      <c r="BI31" s="659"/>
      <c r="BJ31" s="659"/>
      <c r="BK31" s="659"/>
      <c r="BL31" s="659"/>
      <c r="BM31" s="610">
        <v>97.599999999999994</v>
      </c>
      <c r="BN31" s="659"/>
      <c r="BO31" s="659"/>
      <c r="BP31" s="659"/>
      <c r="BQ31" s="660"/>
      <c r="BR31" s="662">
        <v>99.200000000000003</v>
      </c>
      <c r="BS31" s="659"/>
      <c r="BT31" s="659"/>
      <c r="BU31" s="659"/>
      <c r="BV31" s="659"/>
      <c r="BW31" s="659"/>
      <c r="BX31" s="610">
        <v>97.200000000000003</v>
      </c>
      <c r="BY31" s="659"/>
      <c r="BZ31" s="659"/>
      <c r="CA31" s="659"/>
      <c r="CB31" s="660"/>
      <c r="CD31" s="655"/>
      <c r="CE31" s="656"/>
      <c r="CF31" s="612" t="s">
        <v>316</v>
      </c>
      <c r="CG31" s="613"/>
      <c r="CH31" s="613"/>
      <c r="CI31" s="613"/>
      <c r="CJ31" s="613"/>
      <c r="CK31" s="613"/>
      <c r="CL31" s="613"/>
      <c r="CM31" s="613"/>
      <c r="CN31" s="613"/>
      <c r="CO31" s="613"/>
      <c r="CP31" s="613"/>
      <c r="CQ31" s="614"/>
      <c r="CR31" s="615">
        <v>10655</v>
      </c>
      <c r="CS31" s="648"/>
      <c r="CT31" s="648"/>
      <c r="CU31" s="648"/>
      <c r="CV31" s="648"/>
      <c r="CW31" s="648"/>
      <c r="CX31" s="648"/>
      <c r="CY31" s="649"/>
      <c r="CZ31" s="620">
        <v>0.20000000000000001</v>
      </c>
      <c r="DA31" s="645"/>
      <c r="DB31" s="645"/>
      <c r="DC31" s="650"/>
      <c r="DD31" s="624">
        <v>10655</v>
      </c>
      <c r="DE31" s="648"/>
      <c r="DF31" s="648"/>
      <c r="DG31" s="648"/>
      <c r="DH31" s="648"/>
      <c r="DI31" s="648"/>
      <c r="DJ31" s="648"/>
      <c r="DK31" s="649"/>
      <c r="DL31" s="624">
        <v>10622</v>
      </c>
      <c r="DM31" s="648"/>
      <c r="DN31" s="648"/>
      <c r="DO31" s="648"/>
      <c r="DP31" s="648"/>
      <c r="DQ31" s="648"/>
      <c r="DR31" s="648"/>
      <c r="DS31" s="648"/>
      <c r="DT31" s="648"/>
      <c r="DU31" s="648"/>
      <c r="DV31" s="649"/>
      <c r="DW31" s="620">
        <v>0.29999999999999999</v>
      </c>
      <c r="DX31" s="645"/>
      <c r="DY31" s="645"/>
      <c r="DZ31" s="645"/>
      <c r="EA31" s="645"/>
      <c r="EB31" s="645"/>
      <c r="EC31" s="646"/>
    </row>
    <row r="32" spans="2:133" ht="11.25" customHeight="1">
      <c r="B32" s="612" t="s">
        <v>317</v>
      </c>
      <c r="C32" s="613"/>
      <c r="D32" s="613"/>
      <c r="E32" s="613"/>
      <c r="F32" s="613"/>
      <c r="G32" s="613"/>
      <c r="H32" s="613"/>
      <c r="I32" s="613"/>
      <c r="J32" s="613"/>
      <c r="K32" s="613"/>
      <c r="L32" s="613"/>
      <c r="M32" s="613"/>
      <c r="N32" s="613"/>
      <c r="O32" s="613"/>
      <c r="P32" s="613"/>
      <c r="Q32" s="614"/>
      <c r="R32" s="615">
        <v>353178</v>
      </c>
      <c r="S32" s="616"/>
      <c r="T32" s="616"/>
      <c r="U32" s="616"/>
      <c r="V32" s="616"/>
      <c r="W32" s="616"/>
      <c r="X32" s="616"/>
      <c r="Y32" s="617"/>
      <c r="Z32" s="618">
        <v>6.4000000000000004</v>
      </c>
      <c r="AA32" s="618"/>
      <c r="AB32" s="618"/>
      <c r="AC32" s="618"/>
      <c r="AD32" s="619" t="s">
        <v>139</v>
      </c>
      <c r="AE32" s="619"/>
      <c r="AF32" s="619"/>
      <c r="AG32" s="619"/>
      <c r="AH32" s="619"/>
      <c r="AI32" s="619"/>
      <c r="AJ32" s="619"/>
      <c r="AK32" s="619"/>
      <c r="AL32" s="620" t="s">
        <v>139</v>
      </c>
      <c r="AM32" s="621"/>
      <c r="AN32" s="621"/>
      <c r="AO32" s="622"/>
      <c r="AP32" s="665"/>
      <c r="AQ32" s="666"/>
      <c r="AR32" s="666"/>
      <c r="AS32" s="666"/>
      <c r="AT32" s="670"/>
      <c r="AU32" s="201" t="s">
        <v>318</v>
      </c>
      <c r="AX32" s="612" t="s">
        <v>319</v>
      </c>
      <c r="AY32" s="613"/>
      <c r="AZ32" s="613"/>
      <c r="BA32" s="613"/>
      <c r="BB32" s="613"/>
      <c r="BC32" s="613"/>
      <c r="BD32" s="613"/>
      <c r="BE32" s="613"/>
      <c r="BF32" s="614"/>
      <c r="BG32" s="672">
        <v>99.200000000000003</v>
      </c>
      <c r="BH32" s="648"/>
      <c r="BI32" s="648"/>
      <c r="BJ32" s="648"/>
      <c r="BK32" s="648"/>
      <c r="BL32" s="648"/>
      <c r="BM32" s="621">
        <v>98</v>
      </c>
      <c r="BN32" s="648"/>
      <c r="BO32" s="648"/>
      <c r="BP32" s="648"/>
      <c r="BQ32" s="661"/>
      <c r="BR32" s="672">
        <v>99.200000000000003</v>
      </c>
      <c r="BS32" s="648"/>
      <c r="BT32" s="648"/>
      <c r="BU32" s="648"/>
      <c r="BV32" s="648"/>
      <c r="BW32" s="648"/>
      <c r="BX32" s="621">
        <v>97.700000000000003</v>
      </c>
      <c r="BY32" s="648"/>
      <c r="BZ32" s="648"/>
      <c r="CA32" s="648"/>
      <c r="CB32" s="661"/>
      <c r="CD32" s="657"/>
      <c r="CE32" s="658"/>
      <c r="CF32" s="612" t="s">
        <v>320</v>
      </c>
      <c r="CG32" s="613"/>
      <c r="CH32" s="613"/>
      <c r="CI32" s="613"/>
      <c r="CJ32" s="613"/>
      <c r="CK32" s="613"/>
      <c r="CL32" s="613"/>
      <c r="CM32" s="613"/>
      <c r="CN32" s="613"/>
      <c r="CO32" s="613"/>
      <c r="CP32" s="613"/>
      <c r="CQ32" s="614"/>
      <c r="CR32" s="615" t="s">
        <v>242</v>
      </c>
      <c r="CS32" s="616"/>
      <c r="CT32" s="616"/>
      <c r="CU32" s="616"/>
      <c r="CV32" s="616"/>
      <c r="CW32" s="616"/>
      <c r="CX32" s="616"/>
      <c r="CY32" s="617"/>
      <c r="CZ32" s="620" t="s">
        <v>242</v>
      </c>
      <c r="DA32" s="645"/>
      <c r="DB32" s="645"/>
      <c r="DC32" s="650"/>
      <c r="DD32" s="624" t="s">
        <v>139</v>
      </c>
      <c r="DE32" s="616"/>
      <c r="DF32" s="616"/>
      <c r="DG32" s="616"/>
      <c r="DH32" s="616"/>
      <c r="DI32" s="616"/>
      <c r="DJ32" s="616"/>
      <c r="DK32" s="617"/>
      <c r="DL32" s="624" t="s">
        <v>242</v>
      </c>
      <c r="DM32" s="616"/>
      <c r="DN32" s="616"/>
      <c r="DO32" s="616"/>
      <c r="DP32" s="616"/>
      <c r="DQ32" s="616"/>
      <c r="DR32" s="616"/>
      <c r="DS32" s="616"/>
      <c r="DT32" s="616"/>
      <c r="DU32" s="616"/>
      <c r="DV32" s="617"/>
      <c r="DW32" s="620" t="s">
        <v>139</v>
      </c>
      <c r="DX32" s="645"/>
      <c r="DY32" s="645"/>
      <c r="DZ32" s="645"/>
      <c r="EA32" s="645"/>
      <c r="EB32" s="645"/>
      <c r="EC32" s="646"/>
    </row>
    <row r="33" spans="2:133" ht="11.25" customHeight="1">
      <c r="B33" s="612" t="s">
        <v>321</v>
      </c>
      <c r="C33" s="613"/>
      <c r="D33" s="613"/>
      <c r="E33" s="613"/>
      <c r="F33" s="613"/>
      <c r="G33" s="613"/>
      <c r="H33" s="613"/>
      <c r="I33" s="613"/>
      <c r="J33" s="613"/>
      <c r="K33" s="613"/>
      <c r="L33" s="613"/>
      <c r="M33" s="613"/>
      <c r="N33" s="613"/>
      <c r="O33" s="613"/>
      <c r="P33" s="613"/>
      <c r="Q33" s="614"/>
      <c r="R33" s="615">
        <v>23677</v>
      </c>
      <c r="S33" s="616"/>
      <c r="T33" s="616"/>
      <c r="U33" s="616"/>
      <c r="V33" s="616"/>
      <c r="W33" s="616"/>
      <c r="X33" s="616"/>
      <c r="Y33" s="617"/>
      <c r="Z33" s="618">
        <v>0.40000000000000002</v>
      </c>
      <c r="AA33" s="618"/>
      <c r="AB33" s="618"/>
      <c r="AC33" s="618"/>
      <c r="AD33" s="619">
        <v>6460</v>
      </c>
      <c r="AE33" s="619"/>
      <c r="AF33" s="619"/>
      <c r="AG33" s="619"/>
      <c r="AH33" s="619"/>
      <c r="AI33" s="619"/>
      <c r="AJ33" s="619"/>
      <c r="AK33" s="619"/>
      <c r="AL33" s="620">
        <v>0.20000000000000001</v>
      </c>
      <c r="AM33" s="621"/>
      <c r="AN33" s="621"/>
      <c r="AO33" s="622"/>
      <c r="AP33" s="667"/>
      <c r="AQ33" s="668"/>
      <c r="AR33" s="668"/>
      <c r="AS33" s="668"/>
      <c r="AT33" s="671"/>
      <c r="AU33" s="206"/>
      <c r="AV33" s="206"/>
      <c r="AW33" s="206"/>
      <c r="AX33" s="636" t="s">
        <v>322</v>
      </c>
      <c r="AY33" s="637"/>
      <c r="AZ33" s="637"/>
      <c r="BA33" s="637"/>
      <c r="BB33" s="637"/>
      <c r="BC33" s="637"/>
      <c r="BD33" s="637"/>
      <c r="BE33" s="637"/>
      <c r="BF33" s="638"/>
      <c r="BG33" s="673">
        <v>99.099999999999994</v>
      </c>
      <c r="BH33" s="674"/>
      <c r="BI33" s="674"/>
      <c r="BJ33" s="674"/>
      <c r="BK33" s="674"/>
      <c r="BL33" s="674"/>
      <c r="BM33" s="675">
        <v>96.900000000000006</v>
      </c>
      <c r="BN33" s="674"/>
      <c r="BO33" s="674"/>
      <c r="BP33" s="674"/>
      <c r="BQ33" s="676"/>
      <c r="BR33" s="673">
        <v>99</v>
      </c>
      <c r="BS33" s="674"/>
      <c r="BT33" s="674"/>
      <c r="BU33" s="674"/>
      <c r="BV33" s="674"/>
      <c r="BW33" s="674"/>
      <c r="BX33" s="675">
        <v>96.299999999999997</v>
      </c>
      <c r="BY33" s="674"/>
      <c r="BZ33" s="674"/>
      <c r="CA33" s="674"/>
      <c r="CB33" s="676"/>
      <c r="CD33" s="612" t="s">
        <v>323</v>
      </c>
      <c r="CE33" s="613"/>
      <c r="CF33" s="613"/>
      <c r="CG33" s="613"/>
      <c r="CH33" s="613"/>
      <c r="CI33" s="613"/>
      <c r="CJ33" s="613"/>
      <c r="CK33" s="613"/>
      <c r="CL33" s="613"/>
      <c r="CM33" s="613"/>
      <c r="CN33" s="613"/>
      <c r="CO33" s="613"/>
      <c r="CP33" s="613"/>
      <c r="CQ33" s="614"/>
      <c r="CR33" s="615">
        <v>2726276</v>
      </c>
      <c r="CS33" s="648"/>
      <c r="CT33" s="648"/>
      <c r="CU33" s="648"/>
      <c r="CV33" s="648"/>
      <c r="CW33" s="648"/>
      <c r="CX33" s="648"/>
      <c r="CY33" s="649"/>
      <c r="CZ33" s="620">
        <v>50.700000000000003</v>
      </c>
      <c r="DA33" s="645"/>
      <c r="DB33" s="645"/>
      <c r="DC33" s="650"/>
      <c r="DD33" s="624">
        <v>2008331</v>
      </c>
      <c r="DE33" s="648"/>
      <c r="DF33" s="648"/>
      <c r="DG33" s="648"/>
      <c r="DH33" s="648"/>
      <c r="DI33" s="648"/>
      <c r="DJ33" s="648"/>
      <c r="DK33" s="649"/>
      <c r="DL33" s="624">
        <v>1565534</v>
      </c>
      <c r="DM33" s="648"/>
      <c r="DN33" s="648"/>
      <c r="DO33" s="648"/>
      <c r="DP33" s="648"/>
      <c r="DQ33" s="648"/>
      <c r="DR33" s="648"/>
      <c r="DS33" s="648"/>
      <c r="DT33" s="648"/>
      <c r="DU33" s="648"/>
      <c r="DV33" s="649"/>
      <c r="DW33" s="620">
        <v>43.200000000000003</v>
      </c>
      <c r="DX33" s="645"/>
      <c r="DY33" s="645"/>
      <c r="DZ33" s="645"/>
      <c r="EA33" s="645"/>
      <c r="EB33" s="645"/>
      <c r="EC33" s="646"/>
    </row>
    <row r="34" spans="2:133" ht="11.25" customHeight="1">
      <c r="B34" s="612" t="s">
        <v>324</v>
      </c>
      <c r="C34" s="613"/>
      <c r="D34" s="613"/>
      <c r="E34" s="613"/>
      <c r="F34" s="613"/>
      <c r="G34" s="613"/>
      <c r="H34" s="613"/>
      <c r="I34" s="613"/>
      <c r="J34" s="613"/>
      <c r="K34" s="613"/>
      <c r="L34" s="613"/>
      <c r="M34" s="613"/>
      <c r="N34" s="613"/>
      <c r="O34" s="613"/>
      <c r="P34" s="613"/>
      <c r="Q34" s="614"/>
      <c r="R34" s="615">
        <v>124120</v>
      </c>
      <c r="S34" s="616"/>
      <c r="T34" s="616"/>
      <c r="U34" s="616"/>
      <c r="V34" s="616"/>
      <c r="W34" s="616"/>
      <c r="X34" s="616"/>
      <c r="Y34" s="617"/>
      <c r="Z34" s="618">
        <v>2.2999999999999998</v>
      </c>
      <c r="AA34" s="618"/>
      <c r="AB34" s="618"/>
      <c r="AC34" s="618"/>
      <c r="AD34" s="619" t="s">
        <v>139</v>
      </c>
      <c r="AE34" s="619"/>
      <c r="AF34" s="619"/>
      <c r="AG34" s="619"/>
      <c r="AH34" s="619"/>
      <c r="AI34" s="619"/>
      <c r="AJ34" s="619"/>
      <c r="AK34" s="619"/>
      <c r="AL34" s="620" t="s">
        <v>242</v>
      </c>
      <c r="AM34" s="621"/>
      <c r="AN34" s="621"/>
      <c r="AO34" s="622"/>
      <c r="AP34" s="207"/>
      <c r="AQ34" s="208"/>
      <c r="AS34" s="205"/>
      <c r="AT34" s="205"/>
      <c r="AU34" s="205"/>
      <c r="AV34" s="205"/>
      <c r="AW34" s="205"/>
      <c r="AX34" s="205"/>
      <c r="AY34" s="205"/>
      <c r="AZ34" s="205"/>
      <c r="BA34" s="205"/>
      <c r="BB34" s="205"/>
      <c r="BC34" s="205"/>
      <c r="BD34" s="205"/>
      <c r="BE34" s="205"/>
      <c r="BF34" s="205"/>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12" t="s">
        <v>325</v>
      </c>
      <c r="CE34" s="613"/>
      <c r="CF34" s="613"/>
      <c r="CG34" s="613"/>
      <c r="CH34" s="613"/>
      <c r="CI34" s="613"/>
      <c r="CJ34" s="613"/>
      <c r="CK34" s="613"/>
      <c r="CL34" s="613"/>
      <c r="CM34" s="613"/>
      <c r="CN34" s="613"/>
      <c r="CO34" s="613"/>
      <c r="CP34" s="613"/>
      <c r="CQ34" s="614"/>
      <c r="CR34" s="615">
        <v>700304</v>
      </c>
      <c r="CS34" s="616"/>
      <c r="CT34" s="616"/>
      <c r="CU34" s="616"/>
      <c r="CV34" s="616"/>
      <c r="CW34" s="616"/>
      <c r="CX34" s="616"/>
      <c r="CY34" s="617"/>
      <c r="CZ34" s="620">
        <v>13</v>
      </c>
      <c r="DA34" s="645"/>
      <c r="DB34" s="645"/>
      <c r="DC34" s="650"/>
      <c r="DD34" s="624">
        <v>526488</v>
      </c>
      <c r="DE34" s="616"/>
      <c r="DF34" s="616"/>
      <c r="DG34" s="616"/>
      <c r="DH34" s="616"/>
      <c r="DI34" s="616"/>
      <c r="DJ34" s="616"/>
      <c r="DK34" s="617"/>
      <c r="DL34" s="624">
        <v>424575</v>
      </c>
      <c r="DM34" s="616"/>
      <c r="DN34" s="616"/>
      <c r="DO34" s="616"/>
      <c r="DP34" s="616"/>
      <c r="DQ34" s="616"/>
      <c r="DR34" s="616"/>
      <c r="DS34" s="616"/>
      <c r="DT34" s="616"/>
      <c r="DU34" s="616"/>
      <c r="DV34" s="617"/>
      <c r="DW34" s="620">
        <v>11.699999999999999</v>
      </c>
      <c r="DX34" s="645"/>
      <c r="DY34" s="645"/>
      <c r="DZ34" s="645"/>
      <c r="EA34" s="645"/>
      <c r="EB34" s="645"/>
      <c r="EC34" s="646"/>
    </row>
    <row r="35" spans="2:133" ht="11.25" customHeight="1">
      <c r="B35" s="612" t="s">
        <v>326</v>
      </c>
      <c r="C35" s="613"/>
      <c r="D35" s="613"/>
      <c r="E35" s="613"/>
      <c r="F35" s="613"/>
      <c r="G35" s="613"/>
      <c r="H35" s="613"/>
      <c r="I35" s="613"/>
      <c r="J35" s="613"/>
      <c r="K35" s="613"/>
      <c r="L35" s="613"/>
      <c r="M35" s="613"/>
      <c r="N35" s="613"/>
      <c r="O35" s="613"/>
      <c r="P35" s="613"/>
      <c r="Q35" s="614"/>
      <c r="R35" s="615">
        <v>131160</v>
      </c>
      <c r="S35" s="616"/>
      <c r="T35" s="616"/>
      <c r="U35" s="616"/>
      <c r="V35" s="616"/>
      <c r="W35" s="616"/>
      <c r="X35" s="616"/>
      <c r="Y35" s="617"/>
      <c r="Z35" s="618">
        <v>2.3999999999999999</v>
      </c>
      <c r="AA35" s="618"/>
      <c r="AB35" s="618"/>
      <c r="AC35" s="618"/>
      <c r="AD35" s="619" t="s">
        <v>139</v>
      </c>
      <c r="AE35" s="619"/>
      <c r="AF35" s="619"/>
      <c r="AG35" s="619"/>
      <c r="AH35" s="619"/>
      <c r="AI35" s="619"/>
      <c r="AJ35" s="619"/>
      <c r="AK35" s="619"/>
      <c r="AL35" s="620" t="s">
        <v>242</v>
      </c>
      <c r="AM35" s="621"/>
      <c r="AN35" s="621"/>
      <c r="AO35" s="622"/>
      <c r="AP35" s="209"/>
      <c r="AQ35" s="597" t="s">
        <v>327</v>
      </c>
      <c r="AR35" s="598"/>
      <c r="AS35" s="598"/>
      <c r="AT35" s="598"/>
      <c r="AU35" s="598"/>
      <c r="AV35" s="598"/>
      <c r="AW35" s="598"/>
      <c r="AX35" s="598"/>
      <c r="AY35" s="598"/>
      <c r="AZ35" s="598"/>
      <c r="BA35" s="598"/>
      <c r="BB35" s="598"/>
      <c r="BC35" s="598"/>
      <c r="BD35" s="598"/>
      <c r="BE35" s="598"/>
      <c r="BF35" s="599"/>
      <c r="BG35" s="597" t="s">
        <v>328</v>
      </c>
      <c r="BH35" s="598"/>
      <c r="BI35" s="598"/>
      <c r="BJ35" s="598"/>
      <c r="BK35" s="598"/>
      <c r="BL35" s="598"/>
      <c r="BM35" s="598"/>
      <c r="BN35" s="598"/>
      <c r="BO35" s="598"/>
      <c r="BP35" s="598"/>
      <c r="BQ35" s="598"/>
      <c r="BR35" s="598"/>
      <c r="BS35" s="598"/>
      <c r="BT35" s="598"/>
      <c r="BU35" s="598"/>
      <c r="BV35" s="598"/>
      <c r="BW35" s="598"/>
      <c r="BX35" s="598"/>
      <c r="BY35" s="598"/>
      <c r="BZ35" s="598"/>
      <c r="CA35" s="598"/>
      <c r="CB35" s="599"/>
      <c r="CD35" s="612" t="s">
        <v>329</v>
      </c>
      <c r="CE35" s="613"/>
      <c r="CF35" s="613"/>
      <c r="CG35" s="613"/>
      <c r="CH35" s="613"/>
      <c r="CI35" s="613"/>
      <c r="CJ35" s="613"/>
      <c r="CK35" s="613"/>
      <c r="CL35" s="613"/>
      <c r="CM35" s="613"/>
      <c r="CN35" s="613"/>
      <c r="CO35" s="613"/>
      <c r="CP35" s="613"/>
      <c r="CQ35" s="614"/>
      <c r="CR35" s="615">
        <v>35249</v>
      </c>
      <c r="CS35" s="648"/>
      <c r="CT35" s="648"/>
      <c r="CU35" s="648"/>
      <c r="CV35" s="648"/>
      <c r="CW35" s="648"/>
      <c r="CX35" s="648"/>
      <c r="CY35" s="649"/>
      <c r="CZ35" s="620">
        <v>0.69999999999999996</v>
      </c>
      <c r="DA35" s="645"/>
      <c r="DB35" s="645"/>
      <c r="DC35" s="650"/>
      <c r="DD35" s="624">
        <v>34019</v>
      </c>
      <c r="DE35" s="648"/>
      <c r="DF35" s="648"/>
      <c r="DG35" s="648"/>
      <c r="DH35" s="648"/>
      <c r="DI35" s="648"/>
      <c r="DJ35" s="648"/>
      <c r="DK35" s="649"/>
      <c r="DL35" s="624">
        <v>26941</v>
      </c>
      <c r="DM35" s="648"/>
      <c r="DN35" s="648"/>
      <c r="DO35" s="648"/>
      <c r="DP35" s="648"/>
      <c r="DQ35" s="648"/>
      <c r="DR35" s="648"/>
      <c r="DS35" s="648"/>
      <c r="DT35" s="648"/>
      <c r="DU35" s="648"/>
      <c r="DV35" s="649"/>
      <c r="DW35" s="620">
        <v>0.69999999999999996</v>
      </c>
      <c r="DX35" s="645"/>
      <c r="DY35" s="645"/>
      <c r="DZ35" s="645"/>
      <c r="EA35" s="645"/>
      <c r="EB35" s="645"/>
      <c r="EC35" s="646"/>
    </row>
    <row r="36" spans="2:133" ht="11.25" customHeight="1">
      <c r="B36" s="612" t="s">
        <v>330</v>
      </c>
      <c r="C36" s="613"/>
      <c r="D36" s="613"/>
      <c r="E36" s="613"/>
      <c r="F36" s="613"/>
      <c r="G36" s="613"/>
      <c r="H36" s="613"/>
      <c r="I36" s="613"/>
      <c r="J36" s="613"/>
      <c r="K36" s="613"/>
      <c r="L36" s="613"/>
      <c r="M36" s="613"/>
      <c r="N36" s="613"/>
      <c r="O36" s="613"/>
      <c r="P36" s="613"/>
      <c r="Q36" s="614"/>
      <c r="R36" s="615">
        <v>57491</v>
      </c>
      <c r="S36" s="616"/>
      <c r="T36" s="616"/>
      <c r="U36" s="616"/>
      <c r="V36" s="616"/>
      <c r="W36" s="616"/>
      <c r="X36" s="616"/>
      <c r="Y36" s="617"/>
      <c r="Z36" s="618">
        <v>1</v>
      </c>
      <c r="AA36" s="618"/>
      <c r="AB36" s="618"/>
      <c r="AC36" s="618"/>
      <c r="AD36" s="619" t="s">
        <v>139</v>
      </c>
      <c r="AE36" s="619"/>
      <c r="AF36" s="619"/>
      <c r="AG36" s="619"/>
      <c r="AH36" s="619"/>
      <c r="AI36" s="619"/>
      <c r="AJ36" s="619"/>
      <c r="AK36" s="619"/>
      <c r="AL36" s="620" t="s">
        <v>242</v>
      </c>
      <c r="AM36" s="621"/>
      <c r="AN36" s="621"/>
      <c r="AO36" s="622"/>
      <c r="AP36" s="209"/>
      <c r="AQ36" s="681" t="s">
        <v>331</v>
      </c>
      <c r="AR36" s="682"/>
      <c r="AS36" s="682"/>
      <c r="AT36" s="682"/>
      <c r="AU36" s="682"/>
      <c r="AV36" s="682"/>
      <c r="AW36" s="682"/>
      <c r="AX36" s="682"/>
      <c r="AY36" s="683"/>
      <c r="AZ36" s="604">
        <v>718690</v>
      </c>
      <c r="BA36" s="605"/>
      <c r="BB36" s="605"/>
      <c r="BC36" s="605"/>
      <c r="BD36" s="605"/>
      <c r="BE36" s="605"/>
      <c r="BF36" s="677"/>
      <c r="BG36" s="601" t="s">
        <v>332</v>
      </c>
      <c r="BH36" s="602"/>
      <c r="BI36" s="602"/>
      <c r="BJ36" s="602"/>
      <c r="BK36" s="602"/>
      <c r="BL36" s="602"/>
      <c r="BM36" s="602"/>
      <c r="BN36" s="602"/>
      <c r="BO36" s="602"/>
      <c r="BP36" s="602"/>
      <c r="BQ36" s="602"/>
      <c r="BR36" s="602"/>
      <c r="BS36" s="602"/>
      <c r="BT36" s="602"/>
      <c r="BU36" s="603"/>
      <c r="BV36" s="604">
        <v>11335</v>
      </c>
      <c r="BW36" s="605"/>
      <c r="BX36" s="605"/>
      <c r="BY36" s="605"/>
      <c r="BZ36" s="605"/>
      <c r="CA36" s="605"/>
      <c r="CB36" s="677"/>
      <c r="CD36" s="612" t="s">
        <v>333</v>
      </c>
      <c r="CE36" s="613"/>
      <c r="CF36" s="613"/>
      <c r="CG36" s="613"/>
      <c r="CH36" s="613"/>
      <c r="CI36" s="613"/>
      <c r="CJ36" s="613"/>
      <c r="CK36" s="613"/>
      <c r="CL36" s="613"/>
      <c r="CM36" s="613"/>
      <c r="CN36" s="613"/>
      <c r="CO36" s="613"/>
      <c r="CP36" s="613"/>
      <c r="CQ36" s="614"/>
      <c r="CR36" s="615">
        <v>1120856</v>
      </c>
      <c r="CS36" s="616"/>
      <c r="CT36" s="616"/>
      <c r="CU36" s="616"/>
      <c r="CV36" s="616"/>
      <c r="CW36" s="616"/>
      <c r="CX36" s="616"/>
      <c r="CY36" s="617"/>
      <c r="CZ36" s="620">
        <v>20.800000000000001</v>
      </c>
      <c r="DA36" s="645"/>
      <c r="DB36" s="645"/>
      <c r="DC36" s="650"/>
      <c r="DD36" s="624">
        <v>801255</v>
      </c>
      <c r="DE36" s="616"/>
      <c r="DF36" s="616"/>
      <c r="DG36" s="616"/>
      <c r="DH36" s="616"/>
      <c r="DI36" s="616"/>
      <c r="DJ36" s="616"/>
      <c r="DK36" s="617"/>
      <c r="DL36" s="624">
        <v>751687</v>
      </c>
      <c r="DM36" s="616"/>
      <c r="DN36" s="616"/>
      <c r="DO36" s="616"/>
      <c r="DP36" s="616"/>
      <c r="DQ36" s="616"/>
      <c r="DR36" s="616"/>
      <c r="DS36" s="616"/>
      <c r="DT36" s="616"/>
      <c r="DU36" s="616"/>
      <c r="DV36" s="617"/>
      <c r="DW36" s="620">
        <v>20.699999999999999</v>
      </c>
      <c r="DX36" s="645"/>
      <c r="DY36" s="645"/>
      <c r="DZ36" s="645"/>
      <c r="EA36" s="645"/>
      <c r="EB36" s="645"/>
      <c r="EC36" s="646"/>
    </row>
    <row r="37" spans="2:133" ht="11.25" customHeight="1">
      <c r="B37" s="612" t="s">
        <v>334</v>
      </c>
      <c r="C37" s="613"/>
      <c r="D37" s="613"/>
      <c r="E37" s="613"/>
      <c r="F37" s="613"/>
      <c r="G37" s="613"/>
      <c r="H37" s="613"/>
      <c r="I37" s="613"/>
      <c r="J37" s="613"/>
      <c r="K37" s="613"/>
      <c r="L37" s="613"/>
      <c r="M37" s="613"/>
      <c r="N37" s="613"/>
      <c r="O37" s="613"/>
      <c r="P37" s="613"/>
      <c r="Q37" s="614"/>
      <c r="R37" s="615">
        <v>155990</v>
      </c>
      <c r="S37" s="616"/>
      <c r="T37" s="616"/>
      <c r="U37" s="616"/>
      <c r="V37" s="616"/>
      <c r="W37" s="616"/>
      <c r="X37" s="616"/>
      <c r="Y37" s="617"/>
      <c r="Z37" s="618">
        <v>2.7999999999999998</v>
      </c>
      <c r="AA37" s="618"/>
      <c r="AB37" s="618"/>
      <c r="AC37" s="618"/>
      <c r="AD37" s="619">
        <v>2772</v>
      </c>
      <c r="AE37" s="619"/>
      <c r="AF37" s="619"/>
      <c r="AG37" s="619"/>
      <c r="AH37" s="619"/>
      <c r="AI37" s="619"/>
      <c r="AJ37" s="619"/>
      <c r="AK37" s="619"/>
      <c r="AL37" s="620">
        <v>0.10000000000000001</v>
      </c>
      <c r="AM37" s="621"/>
      <c r="AN37" s="621"/>
      <c r="AO37" s="622"/>
      <c r="AQ37" s="678" t="s">
        <v>335</v>
      </c>
      <c r="AR37" s="679"/>
      <c r="AS37" s="679"/>
      <c r="AT37" s="679"/>
      <c r="AU37" s="679"/>
      <c r="AV37" s="679"/>
      <c r="AW37" s="679"/>
      <c r="AX37" s="679"/>
      <c r="AY37" s="680"/>
      <c r="AZ37" s="615">
        <v>290000</v>
      </c>
      <c r="BA37" s="616"/>
      <c r="BB37" s="616"/>
      <c r="BC37" s="616"/>
      <c r="BD37" s="648"/>
      <c r="BE37" s="648"/>
      <c r="BF37" s="661"/>
      <c r="BG37" s="612" t="s">
        <v>336</v>
      </c>
      <c r="BH37" s="613"/>
      <c r="BI37" s="613"/>
      <c r="BJ37" s="613"/>
      <c r="BK37" s="613"/>
      <c r="BL37" s="613"/>
      <c r="BM37" s="613"/>
      <c r="BN37" s="613"/>
      <c r="BO37" s="613"/>
      <c r="BP37" s="613"/>
      <c r="BQ37" s="613"/>
      <c r="BR37" s="613"/>
      <c r="BS37" s="613"/>
      <c r="BT37" s="613"/>
      <c r="BU37" s="614"/>
      <c r="BV37" s="615">
        <v>2026</v>
      </c>
      <c r="BW37" s="616"/>
      <c r="BX37" s="616"/>
      <c r="BY37" s="616"/>
      <c r="BZ37" s="616"/>
      <c r="CA37" s="616"/>
      <c r="CB37" s="625"/>
      <c r="CD37" s="612" t="s">
        <v>337</v>
      </c>
      <c r="CE37" s="613"/>
      <c r="CF37" s="613"/>
      <c r="CG37" s="613"/>
      <c r="CH37" s="613"/>
      <c r="CI37" s="613"/>
      <c r="CJ37" s="613"/>
      <c r="CK37" s="613"/>
      <c r="CL37" s="613"/>
      <c r="CM37" s="613"/>
      <c r="CN37" s="613"/>
      <c r="CO37" s="613"/>
      <c r="CP37" s="613"/>
      <c r="CQ37" s="614"/>
      <c r="CR37" s="615">
        <v>340977</v>
      </c>
      <c r="CS37" s="648"/>
      <c r="CT37" s="648"/>
      <c r="CU37" s="648"/>
      <c r="CV37" s="648"/>
      <c r="CW37" s="648"/>
      <c r="CX37" s="648"/>
      <c r="CY37" s="649"/>
      <c r="CZ37" s="620">
        <v>6.2999999999999998</v>
      </c>
      <c r="DA37" s="645"/>
      <c r="DB37" s="645"/>
      <c r="DC37" s="650"/>
      <c r="DD37" s="624">
        <v>335913</v>
      </c>
      <c r="DE37" s="648"/>
      <c r="DF37" s="648"/>
      <c r="DG37" s="648"/>
      <c r="DH37" s="648"/>
      <c r="DI37" s="648"/>
      <c r="DJ37" s="648"/>
      <c r="DK37" s="649"/>
      <c r="DL37" s="624">
        <v>334088</v>
      </c>
      <c r="DM37" s="648"/>
      <c r="DN37" s="648"/>
      <c r="DO37" s="648"/>
      <c r="DP37" s="648"/>
      <c r="DQ37" s="648"/>
      <c r="DR37" s="648"/>
      <c r="DS37" s="648"/>
      <c r="DT37" s="648"/>
      <c r="DU37" s="648"/>
      <c r="DV37" s="649"/>
      <c r="DW37" s="620">
        <v>9.1999999999999993</v>
      </c>
      <c r="DX37" s="645"/>
      <c r="DY37" s="645"/>
      <c r="DZ37" s="645"/>
      <c r="EA37" s="645"/>
      <c r="EB37" s="645"/>
      <c r="EC37" s="646"/>
    </row>
    <row r="38" spans="2:133" ht="11.25" customHeight="1">
      <c r="B38" s="612" t="s">
        <v>338</v>
      </c>
      <c r="C38" s="613"/>
      <c r="D38" s="613"/>
      <c r="E38" s="613"/>
      <c r="F38" s="613"/>
      <c r="G38" s="613"/>
      <c r="H38" s="613"/>
      <c r="I38" s="613"/>
      <c r="J38" s="613"/>
      <c r="K38" s="613"/>
      <c r="L38" s="613"/>
      <c r="M38" s="613"/>
      <c r="N38" s="613"/>
      <c r="O38" s="613"/>
      <c r="P38" s="613"/>
      <c r="Q38" s="614"/>
      <c r="R38" s="615">
        <v>144000</v>
      </c>
      <c r="S38" s="616"/>
      <c r="T38" s="616"/>
      <c r="U38" s="616"/>
      <c r="V38" s="616"/>
      <c r="W38" s="616"/>
      <c r="X38" s="616"/>
      <c r="Y38" s="617"/>
      <c r="Z38" s="618">
        <v>2.6000000000000001</v>
      </c>
      <c r="AA38" s="618"/>
      <c r="AB38" s="618"/>
      <c r="AC38" s="618"/>
      <c r="AD38" s="619" t="s">
        <v>139</v>
      </c>
      <c r="AE38" s="619"/>
      <c r="AF38" s="619"/>
      <c r="AG38" s="619"/>
      <c r="AH38" s="619"/>
      <c r="AI38" s="619"/>
      <c r="AJ38" s="619"/>
      <c r="AK38" s="619"/>
      <c r="AL38" s="620" t="s">
        <v>242</v>
      </c>
      <c r="AM38" s="621"/>
      <c r="AN38" s="621"/>
      <c r="AO38" s="622"/>
      <c r="AQ38" s="678" t="s">
        <v>339</v>
      </c>
      <c r="AR38" s="679"/>
      <c r="AS38" s="679"/>
      <c r="AT38" s="679"/>
      <c r="AU38" s="679"/>
      <c r="AV38" s="679"/>
      <c r="AW38" s="679"/>
      <c r="AX38" s="679"/>
      <c r="AY38" s="680"/>
      <c r="AZ38" s="615">
        <v>5850</v>
      </c>
      <c r="BA38" s="616"/>
      <c r="BB38" s="616"/>
      <c r="BC38" s="616"/>
      <c r="BD38" s="648"/>
      <c r="BE38" s="648"/>
      <c r="BF38" s="661"/>
      <c r="BG38" s="612" t="s">
        <v>340</v>
      </c>
      <c r="BH38" s="613"/>
      <c r="BI38" s="613"/>
      <c r="BJ38" s="613"/>
      <c r="BK38" s="613"/>
      <c r="BL38" s="613"/>
      <c r="BM38" s="613"/>
      <c r="BN38" s="613"/>
      <c r="BO38" s="613"/>
      <c r="BP38" s="613"/>
      <c r="BQ38" s="613"/>
      <c r="BR38" s="613"/>
      <c r="BS38" s="613"/>
      <c r="BT38" s="613"/>
      <c r="BU38" s="614"/>
      <c r="BV38" s="615">
        <v>1370</v>
      </c>
      <c r="BW38" s="616"/>
      <c r="BX38" s="616"/>
      <c r="BY38" s="616"/>
      <c r="BZ38" s="616"/>
      <c r="CA38" s="616"/>
      <c r="CB38" s="625"/>
      <c r="CD38" s="612" t="s">
        <v>341</v>
      </c>
      <c r="CE38" s="613"/>
      <c r="CF38" s="613"/>
      <c r="CG38" s="613"/>
      <c r="CH38" s="613"/>
      <c r="CI38" s="613"/>
      <c r="CJ38" s="613"/>
      <c r="CK38" s="613"/>
      <c r="CL38" s="613"/>
      <c r="CM38" s="613"/>
      <c r="CN38" s="613"/>
      <c r="CO38" s="613"/>
      <c r="CP38" s="613"/>
      <c r="CQ38" s="614"/>
      <c r="CR38" s="615">
        <v>427566</v>
      </c>
      <c r="CS38" s="616"/>
      <c r="CT38" s="616"/>
      <c r="CU38" s="616"/>
      <c r="CV38" s="616"/>
      <c r="CW38" s="616"/>
      <c r="CX38" s="616"/>
      <c r="CY38" s="617"/>
      <c r="CZ38" s="620">
        <v>7.9000000000000004</v>
      </c>
      <c r="DA38" s="645"/>
      <c r="DB38" s="645"/>
      <c r="DC38" s="650"/>
      <c r="DD38" s="624">
        <v>362331</v>
      </c>
      <c r="DE38" s="616"/>
      <c r="DF38" s="616"/>
      <c r="DG38" s="616"/>
      <c r="DH38" s="616"/>
      <c r="DI38" s="616"/>
      <c r="DJ38" s="616"/>
      <c r="DK38" s="617"/>
      <c r="DL38" s="624">
        <v>362331</v>
      </c>
      <c r="DM38" s="616"/>
      <c r="DN38" s="616"/>
      <c r="DO38" s="616"/>
      <c r="DP38" s="616"/>
      <c r="DQ38" s="616"/>
      <c r="DR38" s="616"/>
      <c r="DS38" s="616"/>
      <c r="DT38" s="616"/>
      <c r="DU38" s="616"/>
      <c r="DV38" s="617"/>
      <c r="DW38" s="620">
        <v>10</v>
      </c>
      <c r="DX38" s="645"/>
      <c r="DY38" s="645"/>
      <c r="DZ38" s="645"/>
      <c r="EA38" s="645"/>
      <c r="EB38" s="645"/>
      <c r="EC38" s="646"/>
    </row>
    <row r="39" spans="2:133" ht="11.25" customHeight="1">
      <c r="B39" s="612" t="s">
        <v>342</v>
      </c>
      <c r="C39" s="613"/>
      <c r="D39" s="613"/>
      <c r="E39" s="613"/>
      <c r="F39" s="613"/>
      <c r="G39" s="613"/>
      <c r="H39" s="613"/>
      <c r="I39" s="613"/>
      <c r="J39" s="613"/>
      <c r="K39" s="613"/>
      <c r="L39" s="613"/>
      <c r="M39" s="613"/>
      <c r="N39" s="613"/>
      <c r="O39" s="613"/>
      <c r="P39" s="613"/>
      <c r="Q39" s="614"/>
      <c r="R39" s="615" t="s">
        <v>242</v>
      </c>
      <c r="S39" s="616"/>
      <c r="T39" s="616"/>
      <c r="U39" s="616"/>
      <c r="V39" s="616"/>
      <c r="W39" s="616"/>
      <c r="X39" s="616"/>
      <c r="Y39" s="617"/>
      <c r="Z39" s="618" t="s">
        <v>139</v>
      </c>
      <c r="AA39" s="618"/>
      <c r="AB39" s="618"/>
      <c r="AC39" s="618"/>
      <c r="AD39" s="619" t="s">
        <v>139</v>
      </c>
      <c r="AE39" s="619"/>
      <c r="AF39" s="619"/>
      <c r="AG39" s="619"/>
      <c r="AH39" s="619"/>
      <c r="AI39" s="619"/>
      <c r="AJ39" s="619"/>
      <c r="AK39" s="619"/>
      <c r="AL39" s="620" t="s">
        <v>242</v>
      </c>
      <c r="AM39" s="621"/>
      <c r="AN39" s="621"/>
      <c r="AO39" s="622"/>
      <c r="AQ39" s="678" t="s">
        <v>343</v>
      </c>
      <c r="AR39" s="679"/>
      <c r="AS39" s="679"/>
      <c r="AT39" s="679"/>
      <c r="AU39" s="679"/>
      <c r="AV39" s="679"/>
      <c r="AW39" s="679"/>
      <c r="AX39" s="679"/>
      <c r="AY39" s="680"/>
      <c r="AZ39" s="615">
        <v>1124</v>
      </c>
      <c r="BA39" s="616"/>
      <c r="BB39" s="616"/>
      <c r="BC39" s="616"/>
      <c r="BD39" s="648"/>
      <c r="BE39" s="648"/>
      <c r="BF39" s="661"/>
      <c r="BG39" s="612" t="s">
        <v>344</v>
      </c>
      <c r="BH39" s="613"/>
      <c r="BI39" s="613"/>
      <c r="BJ39" s="613"/>
      <c r="BK39" s="613"/>
      <c r="BL39" s="613"/>
      <c r="BM39" s="613"/>
      <c r="BN39" s="613"/>
      <c r="BO39" s="613"/>
      <c r="BP39" s="613"/>
      <c r="BQ39" s="613"/>
      <c r="BR39" s="613"/>
      <c r="BS39" s="613"/>
      <c r="BT39" s="613"/>
      <c r="BU39" s="614"/>
      <c r="BV39" s="615">
        <v>2044</v>
      </c>
      <c r="BW39" s="616"/>
      <c r="BX39" s="616"/>
      <c r="BY39" s="616"/>
      <c r="BZ39" s="616"/>
      <c r="CA39" s="616"/>
      <c r="CB39" s="625"/>
      <c r="CD39" s="612" t="s">
        <v>345</v>
      </c>
      <c r="CE39" s="613"/>
      <c r="CF39" s="613"/>
      <c r="CG39" s="613"/>
      <c r="CH39" s="613"/>
      <c r="CI39" s="613"/>
      <c r="CJ39" s="613"/>
      <c r="CK39" s="613"/>
      <c r="CL39" s="613"/>
      <c r="CM39" s="613"/>
      <c r="CN39" s="613"/>
      <c r="CO39" s="613"/>
      <c r="CP39" s="613"/>
      <c r="CQ39" s="614"/>
      <c r="CR39" s="615">
        <v>407301</v>
      </c>
      <c r="CS39" s="648"/>
      <c r="CT39" s="648"/>
      <c r="CU39" s="648"/>
      <c r="CV39" s="648"/>
      <c r="CW39" s="648"/>
      <c r="CX39" s="648"/>
      <c r="CY39" s="649"/>
      <c r="CZ39" s="620">
        <v>7.5999999999999996</v>
      </c>
      <c r="DA39" s="645"/>
      <c r="DB39" s="645"/>
      <c r="DC39" s="650"/>
      <c r="DD39" s="624">
        <v>284238</v>
      </c>
      <c r="DE39" s="648"/>
      <c r="DF39" s="648"/>
      <c r="DG39" s="648"/>
      <c r="DH39" s="648"/>
      <c r="DI39" s="648"/>
      <c r="DJ39" s="648"/>
      <c r="DK39" s="649"/>
      <c r="DL39" s="624" t="s">
        <v>242</v>
      </c>
      <c r="DM39" s="648"/>
      <c r="DN39" s="648"/>
      <c r="DO39" s="648"/>
      <c r="DP39" s="648"/>
      <c r="DQ39" s="648"/>
      <c r="DR39" s="648"/>
      <c r="DS39" s="648"/>
      <c r="DT39" s="648"/>
      <c r="DU39" s="648"/>
      <c r="DV39" s="649"/>
      <c r="DW39" s="620" t="s">
        <v>139</v>
      </c>
      <c r="DX39" s="645"/>
      <c r="DY39" s="645"/>
      <c r="DZ39" s="645"/>
      <c r="EA39" s="645"/>
      <c r="EB39" s="645"/>
      <c r="EC39" s="646"/>
    </row>
    <row r="40" spans="2:133" ht="11.25" customHeight="1">
      <c r="B40" s="612" t="s">
        <v>346</v>
      </c>
      <c r="C40" s="613"/>
      <c r="D40" s="613"/>
      <c r="E40" s="613"/>
      <c r="F40" s="613"/>
      <c r="G40" s="613"/>
      <c r="H40" s="613"/>
      <c r="I40" s="613"/>
      <c r="J40" s="613"/>
      <c r="K40" s="613"/>
      <c r="L40" s="613"/>
      <c r="M40" s="613"/>
      <c r="N40" s="613"/>
      <c r="O40" s="613"/>
      <c r="P40" s="613"/>
      <c r="Q40" s="614"/>
      <c r="R40" s="615">
        <v>41400</v>
      </c>
      <c r="S40" s="616"/>
      <c r="T40" s="616"/>
      <c r="U40" s="616"/>
      <c r="V40" s="616"/>
      <c r="W40" s="616"/>
      <c r="X40" s="616"/>
      <c r="Y40" s="617"/>
      <c r="Z40" s="618">
        <v>0.80000000000000004</v>
      </c>
      <c r="AA40" s="618"/>
      <c r="AB40" s="618"/>
      <c r="AC40" s="618"/>
      <c r="AD40" s="619" t="s">
        <v>139</v>
      </c>
      <c r="AE40" s="619"/>
      <c r="AF40" s="619"/>
      <c r="AG40" s="619"/>
      <c r="AH40" s="619"/>
      <c r="AI40" s="619"/>
      <c r="AJ40" s="619"/>
      <c r="AK40" s="619"/>
      <c r="AL40" s="620" t="s">
        <v>139</v>
      </c>
      <c r="AM40" s="621"/>
      <c r="AN40" s="621"/>
      <c r="AO40" s="622"/>
      <c r="AQ40" s="678" t="s">
        <v>347</v>
      </c>
      <c r="AR40" s="679"/>
      <c r="AS40" s="679"/>
      <c r="AT40" s="679"/>
      <c r="AU40" s="679"/>
      <c r="AV40" s="679"/>
      <c r="AW40" s="679"/>
      <c r="AX40" s="679"/>
      <c r="AY40" s="680"/>
      <c r="AZ40" s="615" t="s">
        <v>139</v>
      </c>
      <c r="BA40" s="616"/>
      <c r="BB40" s="616"/>
      <c r="BC40" s="616"/>
      <c r="BD40" s="648"/>
      <c r="BE40" s="648"/>
      <c r="BF40" s="661"/>
      <c r="BG40" s="665" t="s">
        <v>348</v>
      </c>
      <c r="BH40" s="666"/>
      <c r="BI40" s="666"/>
      <c r="BJ40" s="666"/>
      <c r="BK40" s="666"/>
      <c r="BL40" s="210"/>
      <c r="BM40" s="613" t="s">
        <v>349</v>
      </c>
      <c r="BN40" s="613"/>
      <c r="BO40" s="613"/>
      <c r="BP40" s="613"/>
      <c r="BQ40" s="613"/>
      <c r="BR40" s="613"/>
      <c r="BS40" s="613"/>
      <c r="BT40" s="613"/>
      <c r="BU40" s="614"/>
      <c r="BV40" s="615">
        <v>84</v>
      </c>
      <c r="BW40" s="616"/>
      <c r="BX40" s="616"/>
      <c r="BY40" s="616"/>
      <c r="BZ40" s="616"/>
      <c r="CA40" s="616"/>
      <c r="CB40" s="625"/>
      <c r="CD40" s="612" t="s">
        <v>350</v>
      </c>
      <c r="CE40" s="613"/>
      <c r="CF40" s="613"/>
      <c r="CG40" s="613"/>
      <c r="CH40" s="613"/>
      <c r="CI40" s="613"/>
      <c r="CJ40" s="613"/>
      <c r="CK40" s="613"/>
      <c r="CL40" s="613"/>
      <c r="CM40" s="613"/>
      <c r="CN40" s="613"/>
      <c r="CO40" s="613"/>
      <c r="CP40" s="613"/>
      <c r="CQ40" s="614"/>
      <c r="CR40" s="615">
        <v>35000</v>
      </c>
      <c r="CS40" s="616"/>
      <c r="CT40" s="616"/>
      <c r="CU40" s="616"/>
      <c r="CV40" s="616"/>
      <c r="CW40" s="616"/>
      <c r="CX40" s="616"/>
      <c r="CY40" s="617"/>
      <c r="CZ40" s="620">
        <v>0.69999999999999996</v>
      </c>
      <c r="DA40" s="645"/>
      <c r="DB40" s="645"/>
      <c r="DC40" s="650"/>
      <c r="DD40" s="624" t="s">
        <v>139</v>
      </c>
      <c r="DE40" s="616"/>
      <c r="DF40" s="616"/>
      <c r="DG40" s="616"/>
      <c r="DH40" s="616"/>
      <c r="DI40" s="616"/>
      <c r="DJ40" s="616"/>
      <c r="DK40" s="617"/>
      <c r="DL40" s="624" t="s">
        <v>139</v>
      </c>
      <c r="DM40" s="616"/>
      <c r="DN40" s="616"/>
      <c r="DO40" s="616"/>
      <c r="DP40" s="616"/>
      <c r="DQ40" s="616"/>
      <c r="DR40" s="616"/>
      <c r="DS40" s="616"/>
      <c r="DT40" s="616"/>
      <c r="DU40" s="616"/>
      <c r="DV40" s="617"/>
      <c r="DW40" s="620" t="s">
        <v>242</v>
      </c>
      <c r="DX40" s="645"/>
      <c r="DY40" s="645"/>
      <c r="DZ40" s="645"/>
      <c r="EA40" s="645"/>
      <c r="EB40" s="645"/>
      <c r="EC40" s="646"/>
    </row>
    <row r="41" spans="2:133" ht="11.25" customHeight="1">
      <c r="B41" s="636" t="s">
        <v>351</v>
      </c>
      <c r="C41" s="637"/>
      <c r="D41" s="637"/>
      <c r="E41" s="637"/>
      <c r="F41" s="637"/>
      <c r="G41" s="637"/>
      <c r="H41" s="637"/>
      <c r="I41" s="637"/>
      <c r="J41" s="637"/>
      <c r="K41" s="637"/>
      <c r="L41" s="637"/>
      <c r="M41" s="637"/>
      <c r="N41" s="637"/>
      <c r="O41" s="637"/>
      <c r="P41" s="637"/>
      <c r="Q41" s="638"/>
      <c r="R41" s="687">
        <v>5488605</v>
      </c>
      <c r="S41" s="688"/>
      <c r="T41" s="688"/>
      <c r="U41" s="688"/>
      <c r="V41" s="688"/>
      <c r="W41" s="688"/>
      <c r="X41" s="688"/>
      <c r="Y41" s="692"/>
      <c r="Z41" s="693">
        <v>100</v>
      </c>
      <c r="AA41" s="693"/>
      <c r="AB41" s="693"/>
      <c r="AC41" s="693"/>
      <c r="AD41" s="694">
        <v>3581994</v>
      </c>
      <c r="AE41" s="694"/>
      <c r="AF41" s="694"/>
      <c r="AG41" s="694"/>
      <c r="AH41" s="694"/>
      <c r="AI41" s="694"/>
      <c r="AJ41" s="694"/>
      <c r="AK41" s="694"/>
      <c r="AL41" s="695">
        <v>100</v>
      </c>
      <c r="AM41" s="675"/>
      <c r="AN41" s="675"/>
      <c r="AO41" s="696"/>
      <c r="AQ41" s="678" t="s">
        <v>352</v>
      </c>
      <c r="AR41" s="679"/>
      <c r="AS41" s="679"/>
      <c r="AT41" s="679"/>
      <c r="AU41" s="679"/>
      <c r="AV41" s="679"/>
      <c r="AW41" s="679"/>
      <c r="AX41" s="679"/>
      <c r="AY41" s="680"/>
      <c r="AZ41" s="615">
        <v>75075</v>
      </c>
      <c r="BA41" s="616"/>
      <c r="BB41" s="616"/>
      <c r="BC41" s="616"/>
      <c r="BD41" s="648"/>
      <c r="BE41" s="648"/>
      <c r="BF41" s="661"/>
      <c r="BG41" s="665"/>
      <c r="BH41" s="666"/>
      <c r="BI41" s="666"/>
      <c r="BJ41" s="666"/>
      <c r="BK41" s="666"/>
      <c r="BL41" s="210"/>
      <c r="BM41" s="613" t="s">
        <v>353</v>
      </c>
      <c r="BN41" s="613"/>
      <c r="BO41" s="613"/>
      <c r="BP41" s="613"/>
      <c r="BQ41" s="613"/>
      <c r="BR41" s="613"/>
      <c r="BS41" s="613"/>
      <c r="BT41" s="613"/>
      <c r="BU41" s="614"/>
      <c r="BV41" s="615" t="s">
        <v>139</v>
      </c>
      <c r="BW41" s="616"/>
      <c r="BX41" s="616"/>
      <c r="BY41" s="616"/>
      <c r="BZ41" s="616"/>
      <c r="CA41" s="616"/>
      <c r="CB41" s="625"/>
      <c r="CD41" s="612" t="s">
        <v>354</v>
      </c>
      <c r="CE41" s="613"/>
      <c r="CF41" s="613"/>
      <c r="CG41" s="613"/>
      <c r="CH41" s="613"/>
      <c r="CI41" s="613"/>
      <c r="CJ41" s="613"/>
      <c r="CK41" s="613"/>
      <c r="CL41" s="613"/>
      <c r="CM41" s="613"/>
      <c r="CN41" s="613"/>
      <c r="CO41" s="613"/>
      <c r="CP41" s="613"/>
      <c r="CQ41" s="614"/>
      <c r="CR41" s="615" t="s">
        <v>139</v>
      </c>
      <c r="CS41" s="648"/>
      <c r="CT41" s="648"/>
      <c r="CU41" s="648"/>
      <c r="CV41" s="648"/>
      <c r="CW41" s="648"/>
      <c r="CX41" s="648"/>
      <c r="CY41" s="649"/>
      <c r="CZ41" s="620" t="s">
        <v>139</v>
      </c>
      <c r="DA41" s="645"/>
      <c r="DB41" s="645"/>
      <c r="DC41" s="650"/>
      <c r="DD41" s="624" t="s">
        <v>139</v>
      </c>
      <c r="DE41" s="648"/>
      <c r="DF41" s="648"/>
      <c r="DG41" s="648"/>
      <c r="DH41" s="648"/>
      <c r="DI41" s="648"/>
      <c r="DJ41" s="648"/>
      <c r="DK41" s="649"/>
      <c r="DL41" s="698"/>
      <c r="DM41" s="699"/>
      <c r="DN41" s="699"/>
      <c r="DO41" s="699"/>
      <c r="DP41" s="699"/>
      <c r="DQ41" s="699"/>
      <c r="DR41" s="699"/>
      <c r="DS41" s="699"/>
      <c r="DT41" s="699"/>
      <c r="DU41" s="699"/>
      <c r="DV41" s="700"/>
      <c r="DW41" s="689"/>
      <c r="DX41" s="690"/>
      <c r="DY41" s="690"/>
      <c r="DZ41" s="690"/>
      <c r="EA41" s="690"/>
      <c r="EB41" s="690"/>
      <c r="EC41" s="691"/>
    </row>
    <row r="42" spans="43:133" ht="11.25" customHeight="1">
      <c r="AQ42" s="684" t="s">
        <v>355</v>
      </c>
      <c r="AR42" s="685"/>
      <c r="AS42" s="685"/>
      <c r="AT42" s="685"/>
      <c r="AU42" s="685"/>
      <c r="AV42" s="685"/>
      <c r="AW42" s="685"/>
      <c r="AX42" s="685"/>
      <c r="AY42" s="686"/>
      <c r="AZ42" s="687">
        <v>346641</v>
      </c>
      <c r="BA42" s="688"/>
      <c r="BB42" s="688"/>
      <c r="BC42" s="688"/>
      <c r="BD42" s="674"/>
      <c r="BE42" s="674"/>
      <c r="BF42" s="676"/>
      <c r="BG42" s="667"/>
      <c r="BH42" s="668"/>
      <c r="BI42" s="668"/>
      <c r="BJ42" s="668"/>
      <c r="BK42" s="668"/>
      <c r="BL42" s="211"/>
      <c r="BM42" s="637" t="s">
        <v>356</v>
      </c>
      <c r="BN42" s="637"/>
      <c r="BO42" s="637"/>
      <c r="BP42" s="637"/>
      <c r="BQ42" s="637"/>
      <c r="BR42" s="637"/>
      <c r="BS42" s="637"/>
      <c r="BT42" s="637"/>
      <c r="BU42" s="638"/>
      <c r="BV42" s="687">
        <v>360</v>
      </c>
      <c r="BW42" s="688"/>
      <c r="BX42" s="688"/>
      <c r="BY42" s="688"/>
      <c r="BZ42" s="688"/>
      <c r="CA42" s="688"/>
      <c r="CB42" s="697"/>
      <c r="CD42" s="612" t="s">
        <v>357</v>
      </c>
      <c r="CE42" s="613"/>
      <c r="CF42" s="613"/>
      <c r="CG42" s="613"/>
      <c r="CH42" s="613"/>
      <c r="CI42" s="613"/>
      <c r="CJ42" s="613"/>
      <c r="CK42" s="613"/>
      <c r="CL42" s="613"/>
      <c r="CM42" s="613"/>
      <c r="CN42" s="613"/>
      <c r="CO42" s="613"/>
      <c r="CP42" s="613"/>
      <c r="CQ42" s="614"/>
      <c r="CR42" s="615">
        <v>476617</v>
      </c>
      <c r="CS42" s="648"/>
      <c r="CT42" s="648"/>
      <c r="CU42" s="648"/>
      <c r="CV42" s="648"/>
      <c r="CW42" s="648"/>
      <c r="CX42" s="648"/>
      <c r="CY42" s="649"/>
      <c r="CZ42" s="620">
        <v>8.9000000000000004</v>
      </c>
      <c r="DA42" s="645"/>
      <c r="DB42" s="645"/>
      <c r="DC42" s="650"/>
      <c r="DD42" s="624">
        <v>187759</v>
      </c>
      <c r="DE42" s="648"/>
      <c r="DF42" s="648"/>
      <c r="DG42" s="648"/>
      <c r="DH42" s="648"/>
      <c r="DI42" s="648"/>
      <c r="DJ42" s="648"/>
      <c r="DK42" s="649"/>
      <c r="DL42" s="698"/>
      <c r="DM42" s="699"/>
      <c r="DN42" s="699"/>
      <c r="DO42" s="699"/>
      <c r="DP42" s="699"/>
      <c r="DQ42" s="699"/>
      <c r="DR42" s="699"/>
      <c r="DS42" s="699"/>
      <c r="DT42" s="699"/>
      <c r="DU42" s="699"/>
      <c r="DV42" s="700"/>
      <c r="DW42" s="689"/>
      <c r="DX42" s="690"/>
      <c r="DY42" s="690"/>
      <c r="DZ42" s="690"/>
      <c r="EA42" s="690"/>
      <c r="EB42" s="690"/>
      <c r="EC42" s="691"/>
    </row>
    <row r="43" spans="2:2 82:133" ht="11.25" customHeight="1">
      <c r="B43" s="201" t="s">
        <v>358</v>
      </c>
      <c r="CD43" s="612" t="s">
        <v>359</v>
      </c>
      <c r="CE43" s="613"/>
      <c r="CF43" s="613"/>
      <c r="CG43" s="613"/>
      <c r="CH43" s="613"/>
      <c r="CI43" s="613"/>
      <c r="CJ43" s="613"/>
      <c r="CK43" s="613"/>
      <c r="CL43" s="613"/>
      <c r="CM43" s="613"/>
      <c r="CN43" s="613"/>
      <c r="CO43" s="613"/>
      <c r="CP43" s="613"/>
      <c r="CQ43" s="614"/>
      <c r="CR43" s="615">
        <v>20775</v>
      </c>
      <c r="CS43" s="648"/>
      <c r="CT43" s="648"/>
      <c r="CU43" s="648"/>
      <c r="CV43" s="648"/>
      <c r="CW43" s="648"/>
      <c r="CX43" s="648"/>
      <c r="CY43" s="649"/>
      <c r="CZ43" s="620">
        <v>0.40000000000000002</v>
      </c>
      <c r="DA43" s="645"/>
      <c r="DB43" s="645"/>
      <c r="DC43" s="650"/>
      <c r="DD43" s="624">
        <v>20775</v>
      </c>
      <c r="DE43" s="648"/>
      <c r="DF43" s="648"/>
      <c r="DG43" s="648"/>
      <c r="DH43" s="648"/>
      <c r="DI43" s="648"/>
      <c r="DJ43" s="648"/>
      <c r="DK43" s="649"/>
      <c r="DL43" s="698"/>
      <c r="DM43" s="699"/>
      <c r="DN43" s="699"/>
      <c r="DO43" s="699"/>
      <c r="DP43" s="699"/>
      <c r="DQ43" s="699"/>
      <c r="DR43" s="699"/>
      <c r="DS43" s="699"/>
      <c r="DT43" s="699"/>
      <c r="DU43" s="699"/>
      <c r="DV43" s="700"/>
      <c r="DW43" s="689"/>
      <c r="DX43" s="690"/>
      <c r="DY43" s="690"/>
      <c r="DZ43" s="690"/>
      <c r="EA43" s="690"/>
      <c r="EB43" s="690"/>
      <c r="EC43" s="691"/>
    </row>
    <row r="44" spans="2:133" ht="11.25" customHeight="1">
      <c r="B44" s="701" t="s">
        <v>360</v>
      </c>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1"/>
      <c r="AW44" s="701"/>
      <c r="AX44" s="701"/>
      <c r="AY44" s="701"/>
      <c r="AZ44" s="701"/>
      <c r="BA44" s="701"/>
      <c r="BB44" s="701"/>
      <c r="BC44" s="701"/>
      <c r="BD44" s="701"/>
      <c r="BE44" s="701"/>
      <c r="BF44" s="701"/>
      <c r="BG44" s="701"/>
      <c r="BH44" s="701"/>
      <c r="BI44" s="701"/>
      <c r="BJ44" s="701"/>
      <c r="BK44" s="701"/>
      <c r="BL44" s="701"/>
      <c r="BM44" s="701"/>
      <c r="BN44" s="701"/>
      <c r="BO44" s="701"/>
      <c r="BP44" s="701"/>
      <c r="BQ44" s="701"/>
      <c r="BR44" s="701"/>
      <c r="BS44" s="701"/>
      <c r="BT44" s="701"/>
      <c r="BU44" s="701"/>
      <c r="BV44" s="701"/>
      <c r="BW44" s="701"/>
      <c r="BX44" s="701"/>
      <c r="BY44" s="701"/>
      <c r="BZ44" s="701"/>
      <c r="CA44" s="701"/>
      <c r="CB44" s="701"/>
      <c r="CC44" s="702"/>
      <c r="CD44" s="653" t="s">
        <v>307</v>
      </c>
      <c r="CE44" s="654"/>
      <c r="CF44" s="612" t="s">
        <v>361</v>
      </c>
      <c r="CG44" s="613"/>
      <c r="CH44" s="613"/>
      <c r="CI44" s="613"/>
      <c r="CJ44" s="613"/>
      <c r="CK44" s="613"/>
      <c r="CL44" s="613"/>
      <c r="CM44" s="613"/>
      <c r="CN44" s="613"/>
      <c r="CO44" s="613"/>
      <c r="CP44" s="613"/>
      <c r="CQ44" s="614"/>
      <c r="CR44" s="615">
        <v>278308</v>
      </c>
      <c r="CS44" s="616"/>
      <c r="CT44" s="616"/>
      <c r="CU44" s="616"/>
      <c r="CV44" s="616"/>
      <c r="CW44" s="616"/>
      <c r="CX44" s="616"/>
      <c r="CY44" s="617"/>
      <c r="CZ44" s="620">
        <v>5.2000000000000002</v>
      </c>
      <c r="DA44" s="621"/>
      <c r="DB44" s="621"/>
      <c r="DC44" s="627"/>
      <c r="DD44" s="624">
        <v>162939</v>
      </c>
      <c r="DE44" s="616"/>
      <c r="DF44" s="616"/>
      <c r="DG44" s="616"/>
      <c r="DH44" s="616"/>
      <c r="DI44" s="616"/>
      <c r="DJ44" s="616"/>
      <c r="DK44" s="617"/>
      <c r="DL44" s="698"/>
      <c r="DM44" s="699"/>
      <c r="DN44" s="699"/>
      <c r="DO44" s="699"/>
      <c r="DP44" s="699"/>
      <c r="DQ44" s="699"/>
      <c r="DR44" s="699"/>
      <c r="DS44" s="699"/>
      <c r="DT44" s="699"/>
      <c r="DU44" s="699"/>
      <c r="DV44" s="700"/>
      <c r="DW44" s="689"/>
      <c r="DX44" s="690"/>
      <c r="DY44" s="690"/>
      <c r="DZ44" s="690"/>
      <c r="EA44" s="690"/>
      <c r="EB44" s="690"/>
      <c r="EC44" s="691"/>
    </row>
    <row r="45" spans="2:133" ht="11.25" customHeight="1">
      <c r="B45" s="701" t="s">
        <v>362</v>
      </c>
      <c r="C45" s="701"/>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701"/>
      <c r="AX45" s="701"/>
      <c r="AY45" s="701"/>
      <c r="AZ45" s="701"/>
      <c r="BA45" s="701"/>
      <c r="BB45" s="701"/>
      <c r="BC45" s="701"/>
      <c r="BD45" s="701"/>
      <c r="BE45" s="701"/>
      <c r="BF45" s="701"/>
      <c r="BG45" s="701"/>
      <c r="BH45" s="701"/>
      <c r="BI45" s="701"/>
      <c r="BJ45" s="701"/>
      <c r="BK45" s="701"/>
      <c r="BL45" s="701"/>
      <c r="BM45" s="701"/>
      <c r="BN45" s="701"/>
      <c r="BO45" s="701"/>
      <c r="BP45" s="701"/>
      <c r="BQ45" s="701"/>
      <c r="BR45" s="701"/>
      <c r="BS45" s="701"/>
      <c r="BT45" s="701"/>
      <c r="BU45" s="701"/>
      <c r="BV45" s="701"/>
      <c r="BW45" s="701"/>
      <c r="BX45" s="701"/>
      <c r="BY45" s="701"/>
      <c r="BZ45" s="701"/>
      <c r="CA45" s="701"/>
      <c r="CB45" s="701"/>
      <c r="CC45" s="702"/>
      <c r="CD45" s="655"/>
      <c r="CE45" s="656"/>
      <c r="CF45" s="612" t="s">
        <v>363</v>
      </c>
      <c r="CG45" s="613"/>
      <c r="CH45" s="613"/>
      <c r="CI45" s="613"/>
      <c r="CJ45" s="613"/>
      <c r="CK45" s="613"/>
      <c r="CL45" s="613"/>
      <c r="CM45" s="613"/>
      <c r="CN45" s="613"/>
      <c r="CO45" s="613"/>
      <c r="CP45" s="613"/>
      <c r="CQ45" s="614"/>
      <c r="CR45" s="615">
        <v>54496</v>
      </c>
      <c r="CS45" s="648"/>
      <c r="CT45" s="648"/>
      <c r="CU45" s="648"/>
      <c r="CV45" s="648"/>
      <c r="CW45" s="648"/>
      <c r="CX45" s="648"/>
      <c r="CY45" s="649"/>
      <c r="CZ45" s="620">
        <v>1</v>
      </c>
      <c r="DA45" s="645"/>
      <c r="DB45" s="645"/>
      <c r="DC45" s="650"/>
      <c r="DD45" s="624">
        <v>17891</v>
      </c>
      <c r="DE45" s="648"/>
      <c r="DF45" s="648"/>
      <c r="DG45" s="648"/>
      <c r="DH45" s="648"/>
      <c r="DI45" s="648"/>
      <c r="DJ45" s="648"/>
      <c r="DK45" s="649"/>
      <c r="DL45" s="698"/>
      <c r="DM45" s="699"/>
      <c r="DN45" s="699"/>
      <c r="DO45" s="699"/>
      <c r="DP45" s="699"/>
      <c r="DQ45" s="699"/>
      <c r="DR45" s="699"/>
      <c r="DS45" s="699"/>
      <c r="DT45" s="699"/>
      <c r="DU45" s="699"/>
      <c r="DV45" s="700"/>
      <c r="DW45" s="689"/>
      <c r="DX45" s="690"/>
      <c r="DY45" s="690"/>
      <c r="DZ45" s="690"/>
      <c r="EA45" s="690"/>
      <c r="EB45" s="690"/>
      <c r="EC45" s="691"/>
    </row>
    <row r="46" spans="2:2 82:133" ht="11.25" customHeight="1">
      <c r="B46" s="212"/>
      <c r="CD46" s="655"/>
      <c r="CE46" s="656"/>
      <c r="CF46" s="612" t="s">
        <v>364</v>
      </c>
      <c r="CG46" s="613"/>
      <c r="CH46" s="613"/>
      <c r="CI46" s="613"/>
      <c r="CJ46" s="613"/>
      <c r="CK46" s="613"/>
      <c r="CL46" s="613"/>
      <c r="CM46" s="613"/>
      <c r="CN46" s="613"/>
      <c r="CO46" s="613"/>
      <c r="CP46" s="613"/>
      <c r="CQ46" s="614"/>
      <c r="CR46" s="615">
        <v>129740</v>
      </c>
      <c r="CS46" s="616"/>
      <c r="CT46" s="616"/>
      <c r="CU46" s="616"/>
      <c r="CV46" s="616"/>
      <c r="CW46" s="616"/>
      <c r="CX46" s="616"/>
      <c r="CY46" s="617"/>
      <c r="CZ46" s="620">
        <v>2.3999999999999999</v>
      </c>
      <c r="DA46" s="621"/>
      <c r="DB46" s="621"/>
      <c r="DC46" s="627"/>
      <c r="DD46" s="624">
        <v>126195</v>
      </c>
      <c r="DE46" s="616"/>
      <c r="DF46" s="616"/>
      <c r="DG46" s="616"/>
      <c r="DH46" s="616"/>
      <c r="DI46" s="616"/>
      <c r="DJ46" s="616"/>
      <c r="DK46" s="617"/>
      <c r="DL46" s="698"/>
      <c r="DM46" s="699"/>
      <c r="DN46" s="699"/>
      <c r="DO46" s="699"/>
      <c r="DP46" s="699"/>
      <c r="DQ46" s="699"/>
      <c r="DR46" s="699"/>
      <c r="DS46" s="699"/>
      <c r="DT46" s="699"/>
      <c r="DU46" s="699"/>
      <c r="DV46" s="700"/>
      <c r="DW46" s="689"/>
      <c r="DX46" s="690"/>
      <c r="DY46" s="690"/>
      <c r="DZ46" s="690"/>
      <c r="EA46" s="690"/>
      <c r="EB46" s="690"/>
      <c r="EC46" s="691"/>
    </row>
    <row r="47" spans="2:2 82:133" ht="11.25" customHeight="1">
      <c r="B47" s="212"/>
      <c r="CD47" s="655"/>
      <c r="CE47" s="656"/>
      <c r="CF47" s="612" t="s">
        <v>365</v>
      </c>
      <c r="CG47" s="613"/>
      <c r="CH47" s="613"/>
      <c r="CI47" s="613"/>
      <c r="CJ47" s="613"/>
      <c r="CK47" s="613"/>
      <c r="CL47" s="613"/>
      <c r="CM47" s="613"/>
      <c r="CN47" s="613"/>
      <c r="CO47" s="613"/>
      <c r="CP47" s="613"/>
      <c r="CQ47" s="614"/>
      <c r="CR47" s="615">
        <v>198309</v>
      </c>
      <c r="CS47" s="648"/>
      <c r="CT47" s="648"/>
      <c r="CU47" s="648"/>
      <c r="CV47" s="648"/>
      <c r="CW47" s="648"/>
      <c r="CX47" s="648"/>
      <c r="CY47" s="649"/>
      <c r="CZ47" s="620">
        <v>3.7000000000000002</v>
      </c>
      <c r="DA47" s="645"/>
      <c r="DB47" s="645"/>
      <c r="DC47" s="650"/>
      <c r="DD47" s="624">
        <v>24820</v>
      </c>
      <c r="DE47" s="648"/>
      <c r="DF47" s="648"/>
      <c r="DG47" s="648"/>
      <c r="DH47" s="648"/>
      <c r="DI47" s="648"/>
      <c r="DJ47" s="648"/>
      <c r="DK47" s="649"/>
      <c r="DL47" s="698"/>
      <c r="DM47" s="699"/>
      <c r="DN47" s="699"/>
      <c r="DO47" s="699"/>
      <c r="DP47" s="699"/>
      <c r="DQ47" s="699"/>
      <c r="DR47" s="699"/>
      <c r="DS47" s="699"/>
      <c r="DT47" s="699"/>
      <c r="DU47" s="699"/>
      <c r="DV47" s="700"/>
      <c r="DW47" s="689"/>
      <c r="DX47" s="690"/>
      <c r="DY47" s="690"/>
      <c r="DZ47" s="690"/>
      <c r="EA47" s="690"/>
      <c r="EB47" s="690"/>
      <c r="EC47" s="691"/>
    </row>
    <row r="48" spans="2:2 82:133" ht="11.25">
      <c r="B48" s="212"/>
      <c r="CD48" s="657"/>
      <c r="CE48" s="658"/>
      <c r="CF48" s="612" t="s">
        <v>366</v>
      </c>
      <c r="CG48" s="613"/>
      <c r="CH48" s="613"/>
      <c r="CI48" s="613"/>
      <c r="CJ48" s="613"/>
      <c r="CK48" s="613"/>
      <c r="CL48" s="613"/>
      <c r="CM48" s="613"/>
      <c r="CN48" s="613"/>
      <c r="CO48" s="613"/>
      <c r="CP48" s="613"/>
      <c r="CQ48" s="614"/>
      <c r="CR48" s="615" t="s">
        <v>242</v>
      </c>
      <c r="CS48" s="616"/>
      <c r="CT48" s="616"/>
      <c r="CU48" s="616"/>
      <c r="CV48" s="616"/>
      <c r="CW48" s="616"/>
      <c r="CX48" s="616"/>
      <c r="CY48" s="617"/>
      <c r="CZ48" s="620" t="s">
        <v>242</v>
      </c>
      <c r="DA48" s="621"/>
      <c r="DB48" s="621"/>
      <c r="DC48" s="627"/>
      <c r="DD48" s="624" t="s">
        <v>242</v>
      </c>
      <c r="DE48" s="616"/>
      <c r="DF48" s="616"/>
      <c r="DG48" s="616"/>
      <c r="DH48" s="616"/>
      <c r="DI48" s="616"/>
      <c r="DJ48" s="616"/>
      <c r="DK48" s="617"/>
      <c r="DL48" s="698"/>
      <c r="DM48" s="699"/>
      <c r="DN48" s="699"/>
      <c r="DO48" s="699"/>
      <c r="DP48" s="699"/>
      <c r="DQ48" s="699"/>
      <c r="DR48" s="699"/>
      <c r="DS48" s="699"/>
      <c r="DT48" s="699"/>
      <c r="DU48" s="699"/>
      <c r="DV48" s="700"/>
      <c r="DW48" s="689"/>
      <c r="DX48" s="690"/>
      <c r="DY48" s="690"/>
      <c r="DZ48" s="690"/>
      <c r="EA48" s="690"/>
      <c r="EB48" s="690"/>
      <c r="EC48" s="691"/>
    </row>
    <row r="49" spans="2:2 82:133" ht="11.25" customHeight="1">
      <c r="B49" s="212"/>
      <c r="CD49" s="636" t="s">
        <v>367</v>
      </c>
      <c r="CE49" s="637"/>
      <c r="CF49" s="637"/>
      <c r="CG49" s="637"/>
      <c r="CH49" s="637"/>
      <c r="CI49" s="637"/>
      <c r="CJ49" s="637"/>
      <c r="CK49" s="637"/>
      <c r="CL49" s="637"/>
      <c r="CM49" s="637"/>
      <c r="CN49" s="637"/>
      <c r="CO49" s="637"/>
      <c r="CP49" s="637"/>
      <c r="CQ49" s="638"/>
      <c r="CR49" s="687">
        <v>5378283</v>
      </c>
      <c r="CS49" s="674"/>
      <c r="CT49" s="674"/>
      <c r="CU49" s="674"/>
      <c r="CV49" s="674"/>
      <c r="CW49" s="674"/>
      <c r="CX49" s="674"/>
      <c r="CY49" s="703"/>
      <c r="CZ49" s="695">
        <v>100</v>
      </c>
      <c r="DA49" s="704"/>
      <c r="DB49" s="704"/>
      <c r="DC49" s="705"/>
      <c r="DD49" s="706">
        <v>3833471</v>
      </c>
      <c r="DE49" s="674"/>
      <c r="DF49" s="674"/>
      <c r="DG49" s="674"/>
      <c r="DH49" s="674"/>
      <c r="DI49" s="674"/>
      <c r="DJ49" s="674"/>
      <c r="DK49" s="703"/>
      <c r="DL49" s="707"/>
      <c r="DM49" s="708"/>
      <c r="DN49" s="708"/>
      <c r="DO49" s="708"/>
      <c r="DP49" s="708"/>
      <c r="DQ49" s="708"/>
      <c r="DR49" s="708"/>
      <c r="DS49" s="708"/>
      <c r="DT49" s="708"/>
      <c r="DU49" s="708"/>
      <c r="DV49" s="709"/>
      <c r="DW49" s="710"/>
      <c r="DX49" s="711"/>
      <c r="DY49" s="711"/>
      <c r="DZ49" s="711"/>
      <c r="EA49" s="711"/>
      <c r="EB49" s="711"/>
      <c r="EC49" s="712"/>
    </row>
  </sheetData>
  <sheetProtection algorithmName="SHA-512" hashValue="Y2O6OiBl7bUrJBSuBJL8MVxMB0vNckKbJ9k85LjmNfF5Kb0VRJccSk382AeNxpfGGTB9pMxvhggf0ZOrSw5DFg==" saltValue="kKvMXxU5bEgM/8C51YHax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rintOptions horizontalCentered="1"/>
  <pageMargins left="0" right="0" top="0.393700787401575" bottom="0.393700787401575" header="0.196850393700787" footer="0.196850393700787"/>
  <pageSetup orientation="landscape" paperSize="9" scale="70" r:id="rId2"/>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topLeftCell="A73">
      <selection pane="topLeft" activeCell="AU79" sqref="AU79:AY79"/>
    </sheetView>
  </sheetViews>
  <sheetFormatPr defaultColWidth="0" defaultRowHeight="13.5" zeroHeight="1"/>
  <cols>
    <col min="1" max="130" width="2.75" style="218" customWidth="1"/>
    <col min="131" max="131" width="1.625" style="218" customWidth="1"/>
    <col min="132" max="16384" width="9" style="218" hidden="1"/>
  </cols>
  <sheetData>
    <row r="1" spans="1:131" ht="11.25" customHeight="1" thickBot="1">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c r="A2" s="713" t="s">
        <v>368</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714" t="s">
        <v>369</v>
      </c>
      <c r="DK2" s="715"/>
      <c r="DL2" s="715"/>
      <c r="DM2" s="715"/>
      <c r="DN2" s="715"/>
      <c r="DO2" s="716"/>
      <c r="DP2" s="215"/>
      <c r="DQ2" s="714" t="s">
        <v>370</v>
      </c>
      <c r="DR2" s="715"/>
      <c r="DS2" s="715"/>
      <c r="DT2" s="715"/>
      <c r="DU2" s="715"/>
      <c r="DV2" s="715"/>
      <c r="DW2" s="715"/>
      <c r="DX2" s="715"/>
      <c r="DY2" s="715"/>
      <c r="DZ2" s="716"/>
      <c r="EA2" s="217"/>
    </row>
    <row r="3" spans="1:131" ht="11.25"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c r="A4" s="717" t="s">
        <v>371</v>
      </c>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7"/>
      <c r="AZ4" s="219"/>
      <c r="BA4" s="219"/>
      <c r="BB4" s="219"/>
      <c r="BC4" s="219"/>
      <c r="BD4" s="219"/>
      <c r="BE4" s="220"/>
      <c r="BF4" s="220"/>
      <c r="BG4" s="220"/>
      <c r="BH4" s="220"/>
      <c r="BI4" s="220"/>
      <c r="BJ4" s="220"/>
      <c r="BK4" s="220"/>
      <c r="BL4" s="220"/>
      <c r="BM4" s="220"/>
      <c r="BN4" s="220"/>
      <c r="BO4" s="220"/>
      <c r="BP4" s="220"/>
      <c r="BQ4" s="718" t="s">
        <v>372</v>
      </c>
      <c r="BR4" s="718"/>
      <c r="BS4" s="718"/>
      <c r="BT4" s="718"/>
      <c r="BU4" s="718"/>
      <c r="BV4" s="718"/>
      <c r="BW4" s="718"/>
      <c r="BX4" s="718"/>
      <c r="BY4" s="718"/>
      <c r="BZ4" s="718"/>
      <c r="CA4" s="718"/>
      <c r="CB4" s="718"/>
      <c r="CC4" s="718"/>
      <c r="CD4" s="718"/>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221"/>
    </row>
    <row r="5" spans="1:131" s="222" customFormat="1" ht="26.25" customHeight="1">
      <c r="A5" s="719" t="s">
        <v>373</v>
      </c>
      <c r="B5" s="720"/>
      <c r="C5" s="720"/>
      <c r="D5" s="720"/>
      <c r="E5" s="720"/>
      <c r="F5" s="720"/>
      <c r="G5" s="720"/>
      <c r="H5" s="720"/>
      <c r="I5" s="720"/>
      <c r="J5" s="720"/>
      <c r="K5" s="720"/>
      <c r="L5" s="720"/>
      <c r="M5" s="720"/>
      <c r="N5" s="720"/>
      <c r="O5" s="720"/>
      <c r="P5" s="721"/>
      <c r="Q5" s="725" t="s">
        <v>374</v>
      </c>
      <c r="R5" s="726"/>
      <c r="S5" s="726"/>
      <c r="T5" s="726"/>
      <c r="U5" s="727"/>
      <c r="V5" s="725" t="s">
        <v>375</v>
      </c>
      <c r="W5" s="726"/>
      <c r="X5" s="726"/>
      <c r="Y5" s="726"/>
      <c r="Z5" s="727"/>
      <c r="AA5" s="725" t="s">
        <v>376</v>
      </c>
      <c r="AB5" s="726"/>
      <c r="AC5" s="726"/>
      <c r="AD5" s="726"/>
      <c r="AE5" s="726"/>
      <c r="AF5" s="731" t="s">
        <v>377</v>
      </c>
      <c r="AG5" s="726"/>
      <c r="AH5" s="726"/>
      <c r="AI5" s="726"/>
      <c r="AJ5" s="732"/>
      <c r="AK5" s="726" t="s">
        <v>378</v>
      </c>
      <c r="AL5" s="726"/>
      <c r="AM5" s="726"/>
      <c r="AN5" s="726"/>
      <c r="AO5" s="727"/>
      <c r="AP5" s="725" t="s">
        <v>379</v>
      </c>
      <c r="AQ5" s="726"/>
      <c r="AR5" s="726"/>
      <c r="AS5" s="726"/>
      <c r="AT5" s="727"/>
      <c r="AU5" s="725" t="s">
        <v>380</v>
      </c>
      <c r="AV5" s="726"/>
      <c r="AW5" s="726"/>
      <c r="AX5" s="726"/>
      <c r="AY5" s="732"/>
      <c r="AZ5" s="219"/>
      <c r="BA5" s="219"/>
      <c r="BB5" s="219"/>
      <c r="BC5" s="219"/>
      <c r="BD5" s="219"/>
      <c r="BE5" s="220"/>
      <c r="BF5" s="220"/>
      <c r="BG5" s="220"/>
      <c r="BH5" s="220"/>
      <c r="BI5" s="220"/>
      <c r="BJ5" s="220"/>
      <c r="BK5" s="220"/>
      <c r="BL5" s="220"/>
      <c r="BM5" s="220"/>
      <c r="BN5" s="220"/>
      <c r="BO5" s="220"/>
      <c r="BP5" s="220"/>
      <c r="BQ5" s="719" t="s">
        <v>381</v>
      </c>
      <c r="BR5" s="720"/>
      <c r="BS5" s="720"/>
      <c r="BT5" s="720"/>
      <c r="BU5" s="720"/>
      <c r="BV5" s="720"/>
      <c r="BW5" s="720"/>
      <c r="BX5" s="720"/>
      <c r="BY5" s="720"/>
      <c r="BZ5" s="720"/>
      <c r="CA5" s="720"/>
      <c r="CB5" s="720"/>
      <c r="CC5" s="720"/>
      <c r="CD5" s="720"/>
      <c r="CE5" s="720"/>
      <c r="CF5" s="720"/>
      <c r="CG5" s="721"/>
      <c r="CH5" s="725" t="s">
        <v>382</v>
      </c>
      <c r="CI5" s="726"/>
      <c r="CJ5" s="726"/>
      <c r="CK5" s="726"/>
      <c r="CL5" s="727"/>
      <c r="CM5" s="725" t="s">
        <v>383</v>
      </c>
      <c r="CN5" s="726"/>
      <c r="CO5" s="726"/>
      <c r="CP5" s="726"/>
      <c r="CQ5" s="727"/>
      <c r="CR5" s="725" t="s">
        <v>384</v>
      </c>
      <c r="CS5" s="726"/>
      <c r="CT5" s="726"/>
      <c r="CU5" s="726"/>
      <c r="CV5" s="727"/>
      <c r="CW5" s="725" t="s">
        <v>385</v>
      </c>
      <c r="CX5" s="726"/>
      <c r="CY5" s="726"/>
      <c r="CZ5" s="726"/>
      <c r="DA5" s="727"/>
      <c r="DB5" s="725" t="s">
        <v>386</v>
      </c>
      <c r="DC5" s="726"/>
      <c r="DD5" s="726"/>
      <c r="DE5" s="726"/>
      <c r="DF5" s="727"/>
      <c r="DG5" s="757" t="s">
        <v>387</v>
      </c>
      <c r="DH5" s="758"/>
      <c r="DI5" s="758"/>
      <c r="DJ5" s="758"/>
      <c r="DK5" s="759"/>
      <c r="DL5" s="757" t="s">
        <v>388</v>
      </c>
      <c r="DM5" s="758"/>
      <c r="DN5" s="758"/>
      <c r="DO5" s="758"/>
      <c r="DP5" s="759"/>
      <c r="DQ5" s="725" t="s">
        <v>389</v>
      </c>
      <c r="DR5" s="726"/>
      <c r="DS5" s="726"/>
      <c r="DT5" s="726"/>
      <c r="DU5" s="727"/>
      <c r="DV5" s="725" t="s">
        <v>380</v>
      </c>
      <c r="DW5" s="726"/>
      <c r="DX5" s="726"/>
      <c r="DY5" s="726"/>
      <c r="DZ5" s="732"/>
      <c r="EA5" s="221"/>
    </row>
    <row r="6" spans="1:131" s="222" customFormat="1" ht="26.25" customHeight="1" thickBot="1">
      <c r="A6" s="722"/>
      <c r="B6" s="723"/>
      <c r="C6" s="723"/>
      <c r="D6" s="723"/>
      <c r="E6" s="723"/>
      <c r="F6" s="723"/>
      <c r="G6" s="723"/>
      <c r="H6" s="723"/>
      <c r="I6" s="723"/>
      <c r="J6" s="723"/>
      <c r="K6" s="723"/>
      <c r="L6" s="723"/>
      <c r="M6" s="723"/>
      <c r="N6" s="723"/>
      <c r="O6" s="723"/>
      <c r="P6" s="724"/>
      <c r="Q6" s="728"/>
      <c r="R6" s="729"/>
      <c r="S6" s="729"/>
      <c r="T6" s="729"/>
      <c r="U6" s="730"/>
      <c r="V6" s="728"/>
      <c r="W6" s="729"/>
      <c r="X6" s="729"/>
      <c r="Y6" s="729"/>
      <c r="Z6" s="730"/>
      <c r="AA6" s="728"/>
      <c r="AB6" s="729"/>
      <c r="AC6" s="729"/>
      <c r="AD6" s="729"/>
      <c r="AE6" s="729"/>
      <c r="AF6" s="733"/>
      <c r="AG6" s="729"/>
      <c r="AH6" s="729"/>
      <c r="AI6" s="729"/>
      <c r="AJ6" s="734"/>
      <c r="AK6" s="729"/>
      <c r="AL6" s="729"/>
      <c r="AM6" s="729"/>
      <c r="AN6" s="729"/>
      <c r="AO6" s="730"/>
      <c r="AP6" s="728"/>
      <c r="AQ6" s="729"/>
      <c r="AR6" s="729"/>
      <c r="AS6" s="729"/>
      <c r="AT6" s="730"/>
      <c r="AU6" s="728"/>
      <c r="AV6" s="729"/>
      <c r="AW6" s="729"/>
      <c r="AX6" s="729"/>
      <c r="AY6" s="734"/>
      <c r="AZ6" s="219"/>
      <c r="BA6" s="219"/>
      <c r="BB6" s="219"/>
      <c r="BC6" s="219"/>
      <c r="BD6" s="219"/>
      <c r="BE6" s="220"/>
      <c r="BF6" s="220"/>
      <c r="BG6" s="220"/>
      <c r="BH6" s="220"/>
      <c r="BI6" s="220"/>
      <c r="BJ6" s="220"/>
      <c r="BK6" s="220"/>
      <c r="BL6" s="220"/>
      <c r="BM6" s="220"/>
      <c r="BN6" s="220"/>
      <c r="BO6" s="220"/>
      <c r="BP6" s="220"/>
      <c r="BQ6" s="722"/>
      <c r="BR6" s="723"/>
      <c r="BS6" s="723"/>
      <c r="BT6" s="723"/>
      <c r="BU6" s="723"/>
      <c r="BV6" s="723"/>
      <c r="BW6" s="723"/>
      <c r="BX6" s="723"/>
      <c r="BY6" s="723"/>
      <c r="BZ6" s="723"/>
      <c r="CA6" s="723"/>
      <c r="CB6" s="723"/>
      <c r="CC6" s="723"/>
      <c r="CD6" s="723"/>
      <c r="CE6" s="723"/>
      <c r="CF6" s="723"/>
      <c r="CG6" s="724"/>
      <c r="CH6" s="728"/>
      <c r="CI6" s="729"/>
      <c r="CJ6" s="729"/>
      <c r="CK6" s="729"/>
      <c r="CL6" s="730"/>
      <c r="CM6" s="728"/>
      <c r="CN6" s="729"/>
      <c r="CO6" s="729"/>
      <c r="CP6" s="729"/>
      <c r="CQ6" s="730"/>
      <c r="CR6" s="728"/>
      <c r="CS6" s="729"/>
      <c r="CT6" s="729"/>
      <c r="CU6" s="729"/>
      <c r="CV6" s="730"/>
      <c r="CW6" s="728"/>
      <c r="CX6" s="729"/>
      <c r="CY6" s="729"/>
      <c r="CZ6" s="729"/>
      <c r="DA6" s="730"/>
      <c r="DB6" s="728"/>
      <c r="DC6" s="729"/>
      <c r="DD6" s="729"/>
      <c r="DE6" s="729"/>
      <c r="DF6" s="730"/>
      <c r="DG6" s="760"/>
      <c r="DH6" s="761"/>
      <c r="DI6" s="761"/>
      <c r="DJ6" s="761"/>
      <c r="DK6" s="762"/>
      <c r="DL6" s="760"/>
      <c r="DM6" s="761"/>
      <c r="DN6" s="761"/>
      <c r="DO6" s="761"/>
      <c r="DP6" s="762"/>
      <c r="DQ6" s="728"/>
      <c r="DR6" s="729"/>
      <c r="DS6" s="729"/>
      <c r="DT6" s="729"/>
      <c r="DU6" s="730"/>
      <c r="DV6" s="728"/>
      <c r="DW6" s="729"/>
      <c r="DX6" s="729"/>
      <c r="DY6" s="729"/>
      <c r="DZ6" s="734"/>
      <c r="EA6" s="221"/>
    </row>
    <row r="7" spans="1:131" s="222" customFormat="1" ht="26.25" customHeight="1" thickTop="1">
      <c r="A7" s="223">
        <v>1</v>
      </c>
      <c r="B7" s="741" t="s">
        <v>390</v>
      </c>
      <c r="C7" s="742"/>
      <c r="D7" s="742"/>
      <c r="E7" s="742"/>
      <c r="F7" s="742"/>
      <c r="G7" s="742"/>
      <c r="H7" s="742"/>
      <c r="I7" s="742"/>
      <c r="J7" s="742"/>
      <c r="K7" s="742"/>
      <c r="L7" s="742"/>
      <c r="M7" s="742"/>
      <c r="N7" s="742"/>
      <c r="O7" s="742"/>
      <c r="P7" s="743"/>
      <c r="Q7" s="744">
        <v>5483</v>
      </c>
      <c r="R7" s="745"/>
      <c r="S7" s="745"/>
      <c r="T7" s="745"/>
      <c r="U7" s="746"/>
      <c r="V7" s="747">
        <v>5378</v>
      </c>
      <c r="W7" s="745"/>
      <c r="X7" s="745"/>
      <c r="Y7" s="745"/>
      <c r="Z7" s="746"/>
      <c r="AA7" s="747">
        <v>104</v>
      </c>
      <c r="AB7" s="745"/>
      <c r="AC7" s="745"/>
      <c r="AD7" s="745"/>
      <c r="AE7" s="748"/>
      <c r="AF7" s="749">
        <v>57</v>
      </c>
      <c r="AG7" s="750"/>
      <c r="AH7" s="750"/>
      <c r="AI7" s="750"/>
      <c r="AJ7" s="751"/>
      <c r="AK7" s="752" t="s">
        <v>524</v>
      </c>
      <c r="AL7" s="753"/>
      <c r="AM7" s="753"/>
      <c r="AN7" s="753"/>
      <c r="AO7" s="753"/>
      <c r="AP7" s="753">
        <v>4412</v>
      </c>
      <c r="AQ7" s="753"/>
      <c r="AR7" s="753"/>
      <c r="AS7" s="753"/>
      <c r="AT7" s="753"/>
      <c r="AU7" s="754"/>
      <c r="AV7" s="754"/>
      <c r="AW7" s="754"/>
      <c r="AX7" s="754"/>
      <c r="AY7" s="755"/>
      <c r="AZ7" s="219"/>
      <c r="BA7" s="219"/>
      <c r="BB7" s="219"/>
      <c r="BC7" s="219"/>
      <c r="BD7" s="219"/>
      <c r="BE7" s="220"/>
      <c r="BF7" s="220"/>
      <c r="BG7" s="220"/>
      <c r="BH7" s="220"/>
      <c r="BI7" s="220"/>
      <c r="BJ7" s="220"/>
      <c r="BK7" s="220"/>
      <c r="BL7" s="220"/>
      <c r="BM7" s="220"/>
      <c r="BN7" s="220"/>
      <c r="BO7" s="220"/>
      <c r="BP7" s="220"/>
      <c r="BQ7" s="223">
        <v>1</v>
      </c>
      <c r="BR7" s="224"/>
      <c r="BS7" s="738"/>
      <c r="BT7" s="739"/>
      <c r="BU7" s="739"/>
      <c r="BV7" s="739"/>
      <c r="BW7" s="739"/>
      <c r="BX7" s="739"/>
      <c r="BY7" s="739"/>
      <c r="BZ7" s="739"/>
      <c r="CA7" s="739"/>
      <c r="CB7" s="739"/>
      <c r="CC7" s="739"/>
      <c r="CD7" s="739"/>
      <c r="CE7" s="739"/>
      <c r="CF7" s="739"/>
      <c r="CG7" s="756"/>
      <c r="CH7" s="735"/>
      <c r="CI7" s="736"/>
      <c r="CJ7" s="736"/>
      <c r="CK7" s="736"/>
      <c r="CL7" s="737"/>
      <c r="CM7" s="735"/>
      <c r="CN7" s="736"/>
      <c r="CO7" s="736"/>
      <c r="CP7" s="736"/>
      <c r="CQ7" s="737"/>
      <c r="CR7" s="735"/>
      <c r="CS7" s="736"/>
      <c r="CT7" s="736"/>
      <c r="CU7" s="736"/>
      <c r="CV7" s="737"/>
      <c r="CW7" s="735"/>
      <c r="CX7" s="736"/>
      <c r="CY7" s="736"/>
      <c r="CZ7" s="736"/>
      <c r="DA7" s="737"/>
      <c r="DB7" s="735"/>
      <c r="DC7" s="736"/>
      <c r="DD7" s="736"/>
      <c r="DE7" s="736"/>
      <c r="DF7" s="737"/>
      <c r="DG7" s="735"/>
      <c r="DH7" s="736"/>
      <c r="DI7" s="736"/>
      <c r="DJ7" s="736"/>
      <c r="DK7" s="737"/>
      <c r="DL7" s="735"/>
      <c r="DM7" s="736"/>
      <c r="DN7" s="736"/>
      <c r="DO7" s="736"/>
      <c r="DP7" s="737"/>
      <c r="DQ7" s="735"/>
      <c r="DR7" s="736"/>
      <c r="DS7" s="736"/>
      <c r="DT7" s="736"/>
      <c r="DU7" s="737"/>
      <c r="DV7" s="738"/>
      <c r="DW7" s="739"/>
      <c r="DX7" s="739"/>
      <c r="DY7" s="739"/>
      <c r="DZ7" s="740"/>
      <c r="EA7" s="221"/>
    </row>
    <row r="8" spans="1:131" s="222" customFormat="1" ht="26.25" customHeight="1">
      <c r="A8" s="225">
        <v>2</v>
      </c>
      <c r="B8" s="774" t="s">
        <v>391</v>
      </c>
      <c r="C8" s="775"/>
      <c r="D8" s="775"/>
      <c r="E8" s="775"/>
      <c r="F8" s="775"/>
      <c r="G8" s="775"/>
      <c r="H8" s="775"/>
      <c r="I8" s="775"/>
      <c r="J8" s="775"/>
      <c r="K8" s="775"/>
      <c r="L8" s="775"/>
      <c r="M8" s="775"/>
      <c r="N8" s="775"/>
      <c r="O8" s="775"/>
      <c r="P8" s="776"/>
      <c r="Q8" s="783">
        <v>6</v>
      </c>
      <c r="R8" s="781"/>
      <c r="S8" s="781"/>
      <c r="T8" s="781"/>
      <c r="U8" s="784"/>
      <c r="V8" s="779" t="s">
        <v>524</v>
      </c>
      <c r="W8" s="781"/>
      <c r="X8" s="781"/>
      <c r="Y8" s="781"/>
      <c r="Z8" s="784"/>
      <c r="AA8" s="779">
        <v>6</v>
      </c>
      <c r="AB8" s="781"/>
      <c r="AC8" s="781"/>
      <c r="AD8" s="781"/>
      <c r="AE8" s="782"/>
      <c r="AF8" s="780">
        <v>6</v>
      </c>
      <c r="AG8" s="781"/>
      <c r="AH8" s="781"/>
      <c r="AI8" s="781"/>
      <c r="AJ8" s="782"/>
      <c r="AK8" s="763" t="s">
        <v>524</v>
      </c>
      <c r="AL8" s="764"/>
      <c r="AM8" s="764"/>
      <c r="AN8" s="764"/>
      <c r="AO8" s="764"/>
      <c r="AP8" s="764" t="s">
        <v>524</v>
      </c>
      <c r="AQ8" s="764"/>
      <c r="AR8" s="764"/>
      <c r="AS8" s="764"/>
      <c r="AT8" s="764"/>
      <c r="AU8" s="765"/>
      <c r="AV8" s="765"/>
      <c r="AW8" s="765"/>
      <c r="AX8" s="765"/>
      <c r="AY8" s="766"/>
      <c r="AZ8" s="219"/>
      <c r="BA8" s="219"/>
      <c r="BB8" s="219"/>
      <c r="BC8" s="219"/>
      <c r="BD8" s="219"/>
      <c r="BE8" s="220"/>
      <c r="BF8" s="220"/>
      <c r="BG8" s="220"/>
      <c r="BH8" s="220"/>
      <c r="BI8" s="220"/>
      <c r="BJ8" s="220"/>
      <c r="BK8" s="220"/>
      <c r="BL8" s="220"/>
      <c r="BM8" s="220"/>
      <c r="BN8" s="220"/>
      <c r="BO8" s="220"/>
      <c r="BP8" s="220"/>
      <c r="BQ8" s="225">
        <v>2</v>
      </c>
      <c r="BR8" s="226"/>
      <c r="BS8" s="767"/>
      <c r="BT8" s="768"/>
      <c r="BU8" s="768"/>
      <c r="BV8" s="768"/>
      <c r="BW8" s="768"/>
      <c r="BX8" s="768"/>
      <c r="BY8" s="768"/>
      <c r="BZ8" s="768"/>
      <c r="CA8" s="768"/>
      <c r="CB8" s="768"/>
      <c r="CC8" s="768"/>
      <c r="CD8" s="768"/>
      <c r="CE8" s="768"/>
      <c r="CF8" s="768"/>
      <c r="CG8" s="769"/>
      <c r="CH8" s="770"/>
      <c r="CI8" s="771"/>
      <c r="CJ8" s="771"/>
      <c r="CK8" s="771"/>
      <c r="CL8" s="772"/>
      <c r="CM8" s="770"/>
      <c r="CN8" s="771"/>
      <c r="CO8" s="771"/>
      <c r="CP8" s="771"/>
      <c r="CQ8" s="772"/>
      <c r="CR8" s="770"/>
      <c r="CS8" s="771"/>
      <c r="CT8" s="771"/>
      <c r="CU8" s="771"/>
      <c r="CV8" s="772"/>
      <c r="CW8" s="770"/>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67"/>
      <c r="DW8" s="768"/>
      <c r="DX8" s="768"/>
      <c r="DY8" s="768"/>
      <c r="DZ8" s="773"/>
      <c r="EA8" s="221"/>
    </row>
    <row r="9" spans="1:131" s="222" customFormat="1" ht="26.25" customHeight="1">
      <c r="A9" s="225">
        <v>3</v>
      </c>
      <c r="B9" s="774"/>
      <c r="C9" s="775"/>
      <c r="D9" s="775"/>
      <c r="E9" s="775"/>
      <c r="F9" s="775"/>
      <c r="G9" s="775"/>
      <c r="H9" s="775"/>
      <c r="I9" s="775"/>
      <c r="J9" s="775"/>
      <c r="K9" s="775"/>
      <c r="L9" s="775"/>
      <c r="M9" s="775"/>
      <c r="N9" s="775"/>
      <c r="O9" s="775"/>
      <c r="P9" s="776"/>
      <c r="Q9" s="777"/>
      <c r="R9" s="778"/>
      <c r="S9" s="778"/>
      <c r="T9" s="778"/>
      <c r="U9" s="778"/>
      <c r="V9" s="778"/>
      <c r="W9" s="778"/>
      <c r="X9" s="778"/>
      <c r="Y9" s="778"/>
      <c r="Z9" s="778"/>
      <c r="AA9" s="778"/>
      <c r="AB9" s="778"/>
      <c r="AC9" s="778"/>
      <c r="AD9" s="778"/>
      <c r="AE9" s="779"/>
      <c r="AF9" s="780"/>
      <c r="AG9" s="781"/>
      <c r="AH9" s="781"/>
      <c r="AI9" s="781"/>
      <c r="AJ9" s="782"/>
      <c r="AK9" s="763"/>
      <c r="AL9" s="764"/>
      <c r="AM9" s="764"/>
      <c r="AN9" s="764"/>
      <c r="AO9" s="764"/>
      <c r="AP9" s="764"/>
      <c r="AQ9" s="764"/>
      <c r="AR9" s="764"/>
      <c r="AS9" s="764"/>
      <c r="AT9" s="764"/>
      <c r="AU9" s="765"/>
      <c r="AV9" s="765"/>
      <c r="AW9" s="765"/>
      <c r="AX9" s="765"/>
      <c r="AY9" s="766"/>
      <c r="AZ9" s="219"/>
      <c r="BA9" s="219"/>
      <c r="BB9" s="219"/>
      <c r="BC9" s="219"/>
      <c r="BD9" s="219"/>
      <c r="BE9" s="220"/>
      <c r="BF9" s="220"/>
      <c r="BG9" s="220"/>
      <c r="BH9" s="220"/>
      <c r="BI9" s="220"/>
      <c r="BJ9" s="220"/>
      <c r="BK9" s="220"/>
      <c r="BL9" s="220"/>
      <c r="BM9" s="220"/>
      <c r="BN9" s="220"/>
      <c r="BO9" s="220"/>
      <c r="BP9" s="220"/>
      <c r="BQ9" s="225">
        <v>3</v>
      </c>
      <c r="BR9" s="226"/>
      <c r="BS9" s="767"/>
      <c r="BT9" s="768"/>
      <c r="BU9" s="768"/>
      <c r="BV9" s="768"/>
      <c r="BW9" s="768"/>
      <c r="BX9" s="768"/>
      <c r="BY9" s="768"/>
      <c r="BZ9" s="768"/>
      <c r="CA9" s="768"/>
      <c r="CB9" s="768"/>
      <c r="CC9" s="768"/>
      <c r="CD9" s="768"/>
      <c r="CE9" s="768"/>
      <c r="CF9" s="768"/>
      <c r="CG9" s="769"/>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67"/>
      <c r="DW9" s="768"/>
      <c r="DX9" s="768"/>
      <c r="DY9" s="768"/>
      <c r="DZ9" s="773"/>
      <c r="EA9" s="221"/>
    </row>
    <row r="10" spans="1:131" s="222" customFormat="1" ht="26.25" customHeight="1">
      <c r="A10" s="225">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63"/>
      <c r="AL10" s="764"/>
      <c r="AM10" s="764"/>
      <c r="AN10" s="764"/>
      <c r="AO10" s="764"/>
      <c r="AP10" s="764"/>
      <c r="AQ10" s="764"/>
      <c r="AR10" s="764"/>
      <c r="AS10" s="764"/>
      <c r="AT10" s="764"/>
      <c r="AU10" s="765"/>
      <c r="AV10" s="765"/>
      <c r="AW10" s="765"/>
      <c r="AX10" s="765"/>
      <c r="AY10" s="766"/>
      <c r="AZ10" s="219"/>
      <c r="BA10" s="219"/>
      <c r="BB10" s="219"/>
      <c r="BC10" s="219"/>
      <c r="BD10" s="219"/>
      <c r="BE10" s="220"/>
      <c r="BF10" s="220"/>
      <c r="BG10" s="220"/>
      <c r="BH10" s="220"/>
      <c r="BI10" s="220"/>
      <c r="BJ10" s="220"/>
      <c r="BK10" s="220"/>
      <c r="BL10" s="220"/>
      <c r="BM10" s="220"/>
      <c r="BN10" s="220"/>
      <c r="BO10" s="220"/>
      <c r="BP10" s="220"/>
      <c r="BQ10" s="225">
        <v>4</v>
      </c>
      <c r="BR10" s="226"/>
      <c r="BS10" s="767"/>
      <c r="BT10" s="768"/>
      <c r="BU10" s="768"/>
      <c r="BV10" s="768"/>
      <c r="BW10" s="768"/>
      <c r="BX10" s="768"/>
      <c r="BY10" s="768"/>
      <c r="BZ10" s="768"/>
      <c r="CA10" s="768"/>
      <c r="CB10" s="768"/>
      <c r="CC10" s="768"/>
      <c r="CD10" s="768"/>
      <c r="CE10" s="768"/>
      <c r="CF10" s="768"/>
      <c r="CG10" s="769"/>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67"/>
      <c r="DW10" s="768"/>
      <c r="DX10" s="768"/>
      <c r="DY10" s="768"/>
      <c r="DZ10" s="773"/>
      <c r="EA10" s="221"/>
    </row>
    <row r="11" spans="1:131" s="222" customFormat="1" ht="26.25" customHeight="1">
      <c r="A11" s="225">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63"/>
      <c r="AL11" s="764"/>
      <c r="AM11" s="764"/>
      <c r="AN11" s="764"/>
      <c r="AO11" s="764"/>
      <c r="AP11" s="764"/>
      <c r="AQ11" s="764"/>
      <c r="AR11" s="764"/>
      <c r="AS11" s="764"/>
      <c r="AT11" s="764"/>
      <c r="AU11" s="765"/>
      <c r="AV11" s="765"/>
      <c r="AW11" s="765"/>
      <c r="AX11" s="765"/>
      <c r="AY11" s="766"/>
      <c r="AZ11" s="219"/>
      <c r="BA11" s="219"/>
      <c r="BB11" s="219"/>
      <c r="BC11" s="219"/>
      <c r="BD11" s="219"/>
      <c r="BE11" s="220"/>
      <c r="BF11" s="220"/>
      <c r="BG11" s="220"/>
      <c r="BH11" s="220"/>
      <c r="BI11" s="220"/>
      <c r="BJ11" s="220"/>
      <c r="BK11" s="220"/>
      <c r="BL11" s="220"/>
      <c r="BM11" s="220"/>
      <c r="BN11" s="220"/>
      <c r="BO11" s="220"/>
      <c r="BP11" s="220"/>
      <c r="BQ11" s="225">
        <v>5</v>
      </c>
      <c r="BR11" s="226"/>
      <c r="BS11" s="767"/>
      <c r="BT11" s="768"/>
      <c r="BU11" s="768"/>
      <c r="BV11" s="768"/>
      <c r="BW11" s="768"/>
      <c r="BX11" s="768"/>
      <c r="BY11" s="768"/>
      <c r="BZ11" s="768"/>
      <c r="CA11" s="768"/>
      <c r="CB11" s="768"/>
      <c r="CC11" s="768"/>
      <c r="CD11" s="768"/>
      <c r="CE11" s="768"/>
      <c r="CF11" s="768"/>
      <c r="CG11" s="769"/>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67"/>
      <c r="DW11" s="768"/>
      <c r="DX11" s="768"/>
      <c r="DY11" s="768"/>
      <c r="DZ11" s="773"/>
      <c r="EA11" s="221"/>
    </row>
    <row r="12" spans="1:131" s="222" customFormat="1" ht="26.25" customHeight="1">
      <c r="A12" s="225">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63"/>
      <c r="AL12" s="764"/>
      <c r="AM12" s="764"/>
      <c r="AN12" s="764"/>
      <c r="AO12" s="764"/>
      <c r="AP12" s="764"/>
      <c r="AQ12" s="764"/>
      <c r="AR12" s="764"/>
      <c r="AS12" s="764"/>
      <c r="AT12" s="764"/>
      <c r="AU12" s="765"/>
      <c r="AV12" s="765"/>
      <c r="AW12" s="765"/>
      <c r="AX12" s="765"/>
      <c r="AY12" s="766"/>
      <c r="AZ12" s="219"/>
      <c r="BA12" s="219"/>
      <c r="BB12" s="219"/>
      <c r="BC12" s="219"/>
      <c r="BD12" s="219"/>
      <c r="BE12" s="220"/>
      <c r="BF12" s="220"/>
      <c r="BG12" s="220"/>
      <c r="BH12" s="220"/>
      <c r="BI12" s="220"/>
      <c r="BJ12" s="220"/>
      <c r="BK12" s="220"/>
      <c r="BL12" s="220"/>
      <c r="BM12" s="220"/>
      <c r="BN12" s="220"/>
      <c r="BO12" s="220"/>
      <c r="BP12" s="220"/>
      <c r="BQ12" s="225">
        <v>6</v>
      </c>
      <c r="BR12" s="226"/>
      <c r="BS12" s="767"/>
      <c r="BT12" s="768"/>
      <c r="BU12" s="768"/>
      <c r="BV12" s="768"/>
      <c r="BW12" s="768"/>
      <c r="BX12" s="768"/>
      <c r="BY12" s="768"/>
      <c r="BZ12" s="768"/>
      <c r="CA12" s="768"/>
      <c r="CB12" s="768"/>
      <c r="CC12" s="768"/>
      <c r="CD12" s="768"/>
      <c r="CE12" s="768"/>
      <c r="CF12" s="768"/>
      <c r="CG12" s="769"/>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67"/>
      <c r="DW12" s="768"/>
      <c r="DX12" s="768"/>
      <c r="DY12" s="768"/>
      <c r="DZ12" s="773"/>
      <c r="EA12" s="221"/>
    </row>
    <row r="13" spans="1:131" s="222" customFormat="1" ht="26.25" customHeight="1">
      <c r="A13" s="225">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63"/>
      <c r="AL13" s="764"/>
      <c r="AM13" s="764"/>
      <c r="AN13" s="764"/>
      <c r="AO13" s="764"/>
      <c r="AP13" s="764"/>
      <c r="AQ13" s="764"/>
      <c r="AR13" s="764"/>
      <c r="AS13" s="764"/>
      <c r="AT13" s="764"/>
      <c r="AU13" s="765"/>
      <c r="AV13" s="765"/>
      <c r="AW13" s="765"/>
      <c r="AX13" s="765"/>
      <c r="AY13" s="766"/>
      <c r="AZ13" s="219"/>
      <c r="BA13" s="219"/>
      <c r="BB13" s="219"/>
      <c r="BC13" s="219"/>
      <c r="BD13" s="219"/>
      <c r="BE13" s="220"/>
      <c r="BF13" s="220"/>
      <c r="BG13" s="220"/>
      <c r="BH13" s="220"/>
      <c r="BI13" s="220"/>
      <c r="BJ13" s="220"/>
      <c r="BK13" s="220"/>
      <c r="BL13" s="220"/>
      <c r="BM13" s="220"/>
      <c r="BN13" s="220"/>
      <c r="BO13" s="220"/>
      <c r="BP13" s="220"/>
      <c r="BQ13" s="225">
        <v>7</v>
      </c>
      <c r="BR13" s="226"/>
      <c r="BS13" s="767"/>
      <c r="BT13" s="768"/>
      <c r="BU13" s="768"/>
      <c r="BV13" s="768"/>
      <c r="BW13" s="768"/>
      <c r="BX13" s="768"/>
      <c r="BY13" s="768"/>
      <c r="BZ13" s="768"/>
      <c r="CA13" s="768"/>
      <c r="CB13" s="768"/>
      <c r="CC13" s="768"/>
      <c r="CD13" s="768"/>
      <c r="CE13" s="768"/>
      <c r="CF13" s="768"/>
      <c r="CG13" s="769"/>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67"/>
      <c r="DW13" s="768"/>
      <c r="DX13" s="768"/>
      <c r="DY13" s="768"/>
      <c r="DZ13" s="773"/>
      <c r="EA13" s="221"/>
    </row>
    <row r="14" spans="1:131" s="222" customFormat="1" ht="26.25" customHeight="1">
      <c r="A14" s="225">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63"/>
      <c r="AL14" s="764"/>
      <c r="AM14" s="764"/>
      <c r="AN14" s="764"/>
      <c r="AO14" s="764"/>
      <c r="AP14" s="764"/>
      <c r="AQ14" s="764"/>
      <c r="AR14" s="764"/>
      <c r="AS14" s="764"/>
      <c r="AT14" s="764"/>
      <c r="AU14" s="765"/>
      <c r="AV14" s="765"/>
      <c r="AW14" s="765"/>
      <c r="AX14" s="765"/>
      <c r="AY14" s="766"/>
      <c r="AZ14" s="219"/>
      <c r="BA14" s="219"/>
      <c r="BB14" s="219"/>
      <c r="BC14" s="219"/>
      <c r="BD14" s="219"/>
      <c r="BE14" s="220"/>
      <c r="BF14" s="220"/>
      <c r="BG14" s="220"/>
      <c r="BH14" s="220"/>
      <c r="BI14" s="220"/>
      <c r="BJ14" s="220"/>
      <c r="BK14" s="220"/>
      <c r="BL14" s="220"/>
      <c r="BM14" s="220"/>
      <c r="BN14" s="220"/>
      <c r="BO14" s="220"/>
      <c r="BP14" s="220"/>
      <c r="BQ14" s="225">
        <v>8</v>
      </c>
      <c r="BR14" s="226"/>
      <c r="BS14" s="767"/>
      <c r="BT14" s="768"/>
      <c r="BU14" s="768"/>
      <c r="BV14" s="768"/>
      <c r="BW14" s="768"/>
      <c r="BX14" s="768"/>
      <c r="BY14" s="768"/>
      <c r="BZ14" s="768"/>
      <c r="CA14" s="768"/>
      <c r="CB14" s="768"/>
      <c r="CC14" s="768"/>
      <c r="CD14" s="768"/>
      <c r="CE14" s="768"/>
      <c r="CF14" s="768"/>
      <c r="CG14" s="769"/>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67"/>
      <c r="DW14" s="768"/>
      <c r="DX14" s="768"/>
      <c r="DY14" s="768"/>
      <c r="DZ14" s="773"/>
      <c r="EA14" s="221"/>
    </row>
    <row r="15" spans="1:131" s="222" customFormat="1" ht="26.25" customHeight="1">
      <c r="A15" s="225">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63"/>
      <c r="AL15" s="764"/>
      <c r="AM15" s="764"/>
      <c r="AN15" s="764"/>
      <c r="AO15" s="764"/>
      <c r="AP15" s="764"/>
      <c r="AQ15" s="764"/>
      <c r="AR15" s="764"/>
      <c r="AS15" s="764"/>
      <c r="AT15" s="764"/>
      <c r="AU15" s="765"/>
      <c r="AV15" s="765"/>
      <c r="AW15" s="765"/>
      <c r="AX15" s="765"/>
      <c r="AY15" s="766"/>
      <c r="AZ15" s="219"/>
      <c r="BA15" s="219"/>
      <c r="BB15" s="219"/>
      <c r="BC15" s="219"/>
      <c r="BD15" s="219"/>
      <c r="BE15" s="220"/>
      <c r="BF15" s="220"/>
      <c r="BG15" s="220"/>
      <c r="BH15" s="220"/>
      <c r="BI15" s="220"/>
      <c r="BJ15" s="220"/>
      <c r="BK15" s="220"/>
      <c r="BL15" s="220"/>
      <c r="BM15" s="220"/>
      <c r="BN15" s="220"/>
      <c r="BO15" s="220"/>
      <c r="BP15" s="220"/>
      <c r="BQ15" s="225">
        <v>9</v>
      </c>
      <c r="BR15" s="226"/>
      <c r="BS15" s="767"/>
      <c r="BT15" s="768"/>
      <c r="BU15" s="768"/>
      <c r="BV15" s="768"/>
      <c r="BW15" s="768"/>
      <c r="BX15" s="768"/>
      <c r="BY15" s="768"/>
      <c r="BZ15" s="768"/>
      <c r="CA15" s="768"/>
      <c r="CB15" s="768"/>
      <c r="CC15" s="768"/>
      <c r="CD15" s="768"/>
      <c r="CE15" s="768"/>
      <c r="CF15" s="768"/>
      <c r="CG15" s="769"/>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67"/>
      <c r="DW15" s="768"/>
      <c r="DX15" s="768"/>
      <c r="DY15" s="768"/>
      <c r="DZ15" s="773"/>
      <c r="EA15" s="221"/>
    </row>
    <row r="16" spans="1:131" s="222" customFormat="1" ht="26.25" customHeight="1">
      <c r="A16" s="225">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63"/>
      <c r="AL16" s="764"/>
      <c r="AM16" s="764"/>
      <c r="AN16" s="764"/>
      <c r="AO16" s="764"/>
      <c r="AP16" s="764"/>
      <c r="AQ16" s="764"/>
      <c r="AR16" s="764"/>
      <c r="AS16" s="764"/>
      <c r="AT16" s="764"/>
      <c r="AU16" s="765"/>
      <c r="AV16" s="765"/>
      <c r="AW16" s="765"/>
      <c r="AX16" s="765"/>
      <c r="AY16" s="766"/>
      <c r="AZ16" s="219"/>
      <c r="BA16" s="219"/>
      <c r="BB16" s="219"/>
      <c r="BC16" s="219"/>
      <c r="BD16" s="219"/>
      <c r="BE16" s="220"/>
      <c r="BF16" s="220"/>
      <c r="BG16" s="220"/>
      <c r="BH16" s="220"/>
      <c r="BI16" s="220"/>
      <c r="BJ16" s="220"/>
      <c r="BK16" s="220"/>
      <c r="BL16" s="220"/>
      <c r="BM16" s="220"/>
      <c r="BN16" s="220"/>
      <c r="BO16" s="220"/>
      <c r="BP16" s="220"/>
      <c r="BQ16" s="225">
        <v>10</v>
      </c>
      <c r="BR16" s="226"/>
      <c r="BS16" s="767"/>
      <c r="BT16" s="768"/>
      <c r="BU16" s="768"/>
      <c r="BV16" s="768"/>
      <c r="BW16" s="768"/>
      <c r="BX16" s="768"/>
      <c r="BY16" s="768"/>
      <c r="BZ16" s="768"/>
      <c r="CA16" s="768"/>
      <c r="CB16" s="768"/>
      <c r="CC16" s="768"/>
      <c r="CD16" s="768"/>
      <c r="CE16" s="768"/>
      <c r="CF16" s="768"/>
      <c r="CG16" s="769"/>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67"/>
      <c r="DW16" s="768"/>
      <c r="DX16" s="768"/>
      <c r="DY16" s="768"/>
      <c r="DZ16" s="773"/>
      <c r="EA16" s="221"/>
    </row>
    <row r="17" spans="1:131" s="222" customFormat="1" ht="26.25" customHeight="1">
      <c r="A17" s="225">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63"/>
      <c r="AL17" s="764"/>
      <c r="AM17" s="764"/>
      <c r="AN17" s="764"/>
      <c r="AO17" s="764"/>
      <c r="AP17" s="764"/>
      <c r="AQ17" s="764"/>
      <c r="AR17" s="764"/>
      <c r="AS17" s="764"/>
      <c r="AT17" s="764"/>
      <c r="AU17" s="765"/>
      <c r="AV17" s="765"/>
      <c r="AW17" s="765"/>
      <c r="AX17" s="765"/>
      <c r="AY17" s="766"/>
      <c r="AZ17" s="219"/>
      <c r="BA17" s="219"/>
      <c r="BB17" s="219"/>
      <c r="BC17" s="219"/>
      <c r="BD17" s="219"/>
      <c r="BE17" s="220"/>
      <c r="BF17" s="220"/>
      <c r="BG17" s="220"/>
      <c r="BH17" s="220"/>
      <c r="BI17" s="220"/>
      <c r="BJ17" s="220"/>
      <c r="BK17" s="220"/>
      <c r="BL17" s="220"/>
      <c r="BM17" s="220"/>
      <c r="BN17" s="220"/>
      <c r="BO17" s="220"/>
      <c r="BP17" s="220"/>
      <c r="BQ17" s="225">
        <v>11</v>
      </c>
      <c r="BR17" s="226"/>
      <c r="BS17" s="767"/>
      <c r="BT17" s="768"/>
      <c r="BU17" s="768"/>
      <c r="BV17" s="768"/>
      <c r="BW17" s="768"/>
      <c r="BX17" s="768"/>
      <c r="BY17" s="768"/>
      <c r="BZ17" s="768"/>
      <c r="CA17" s="768"/>
      <c r="CB17" s="768"/>
      <c r="CC17" s="768"/>
      <c r="CD17" s="768"/>
      <c r="CE17" s="768"/>
      <c r="CF17" s="768"/>
      <c r="CG17" s="769"/>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67"/>
      <c r="DW17" s="768"/>
      <c r="DX17" s="768"/>
      <c r="DY17" s="768"/>
      <c r="DZ17" s="773"/>
      <c r="EA17" s="221"/>
    </row>
    <row r="18" spans="1:131" s="222" customFormat="1" ht="26.25" customHeight="1">
      <c r="A18" s="225">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63"/>
      <c r="AL18" s="764"/>
      <c r="AM18" s="764"/>
      <c r="AN18" s="764"/>
      <c r="AO18" s="764"/>
      <c r="AP18" s="764"/>
      <c r="AQ18" s="764"/>
      <c r="AR18" s="764"/>
      <c r="AS18" s="764"/>
      <c r="AT18" s="764"/>
      <c r="AU18" s="765"/>
      <c r="AV18" s="765"/>
      <c r="AW18" s="765"/>
      <c r="AX18" s="765"/>
      <c r="AY18" s="766"/>
      <c r="AZ18" s="219"/>
      <c r="BA18" s="219"/>
      <c r="BB18" s="219"/>
      <c r="BC18" s="219"/>
      <c r="BD18" s="219"/>
      <c r="BE18" s="220"/>
      <c r="BF18" s="220"/>
      <c r="BG18" s="220"/>
      <c r="BH18" s="220"/>
      <c r="BI18" s="220"/>
      <c r="BJ18" s="220"/>
      <c r="BK18" s="220"/>
      <c r="BL18" s="220"/>
      <c r="BM18" s="220"/>
      <c r="BN18" s="220"/>
      <c r="BO18" s="220"/>
      <c r="BP18" s="220"/>
      <c r="BQ18" s="225">
        <v>12</v>
      </c>
      <c r="BR18" s="226"/>
      <c r="BS18" s="767"/>
      <c r="BT18" s="768"/>
      <c r="BU18" s="768"/>
      <c r="BV18" s="768"/>
      <c r="BW18" s="768"/>
      <c r="BX18" s="768"/>
      <c r="BY18" s="768"/>
      <c r="BZ18" s="768"/>
      <c r="CA18" s="768"/>
      <c r="CB18" s="768"/>
      <c r="CC18" s="768"/>
      <c r="CD18" s="768"/>
      <c r="CE18" s="768"/>
      <c r="CF18" s="768"/>
      <c r="CG18" s="769"/>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67"/>
      <c r="DW18" s="768"/>
      <c r="DX18" s="768"/>
      <c r="DY18" s="768"/>
      <c r="DZ18" s="773"/>
      <c r="EA18" s="221"/>
    </row>
    <row r="19" spans="1:131" s="222" customFormat="1" ht="26.25" customHeight="1">
      <c r="A19" s="225">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63"/>
      <c r="AL19" s="764"/>
      <c r="AM19" s="764"/>
      <c r="AN19" s="764"/>
      <c r="AO19" s="764"/>
      <c r="AP19" s="764"/>
      <c r="AQ19" s="764"/>
      <c r="AR19" s="764"/>
      <c r="AS19" s="764"/>
      <c r="AT19" s="764"/>
      <c r="AU19" s="765"/>
      <c r="AV19" s="765"/>
      <c r="AW19" s="765"/>
      <c r="AX19" s="765"/>
      <c r="AY19" s="766"/>
      <c r="AZ19" s="219"/>
      <c r="BA19" s="219"/>
      <c r="BB19" s="219"/>
      <c r="BC19" s="219"/>
      <c r="BD19" s="219"/>
      <c r="BE19" s="220"/>
      <c r="BF19" s="220"/>
      <c r="BG19" s="220"/>
      <c r="BH19" s="220"/>
      <c r="BI19" s="220"/>
      <c r="BJ19" s="220"/>
      <c r="BK19" s="220"/>
      <c r="BL19" s="220"/>
      <c r="BM19" s="220"/>
      <c r="BN19" s="220"/>
      <c r="BO19" s="220"/>
      <c r="BP19" s="220"/>
      <c r="BQ19" s="225">
        <v>13</v>
      </c>
      <c r="BR19" s="226"/>
      <c r="BS19" s="767"/>
      <c r="BT19" s="768"/>
      <c r="BU19" s="768"/>
      <c r="BV19" s="768"/>
      <c r="BW19" s="768"/>
      <c r="BX19" s="768"/>
      <c r="BY19" s="768"/>
      <c r="BZ19" s="768"/>
      <c r="CA19" s="768"/>
      <c r="CB19" s="768"/>
      <c r="CC19" s="768"/>
      <c r="CD19" s="768"/>
      <c r="CE19" s="768"/>
      <c r="CF19" s="768"/>
      <c r="CG19" s="769"/>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67"/>
      <c r="DW19" s="768"/>
      <c r="DX19" s="768"/>
      <c r="DY19" s="768"/>
      <c r="DZ19" s="773"/>
      <c r="EA19" s="221"/>
    </row>
    <row r="20" spans="1:131" s="222" customFormat="1" ht="26.25" customHeight="1">
      <c r="A20" s="225">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63"/>
      <c r="AL20" s="764"/>
      <c r="AM20" s="764"/>
      <c r="AN20" s="764"/>
      <c r="AO20" s="764"/>
      <c r="AP20" s="764"/>
      <c r="AQ20" s="764"/>
      <c r="AR20" s="764"/>
      <c r="AS20" s="764"/>
      <c r="AT20" s="764"/>
      <c r="AU20" s="765"/>
      <c r="AV20" s="765"/>
      <c r="AW20" s="765"/>
      <c r="AX20" s="765"/>
      <c r="AY20" s="766"/>
      <c r="AZ20" s="219"/>
      <c r="BA20" s="219"/>
      <c r="BB20" s="219"/>
      <c r="BC20" s="219"/>
      <c r="BD20" s="219"/>
      <c r="BE20" s="220"/>
      <c r="BF20" s="220"/>
      <c r="BG20" s="220"/>
      <c r="BH20" s="220"/>
      <c r="BI20" s="220"/>
      <c r="BJ20" s="220"/>
      <c r="BK20" s="220"/>
      <c r="BL20" s="220"/>
      <c r="BM20" s="220"/>
      <c r="BN20" s="220"/>
      <c r="BO20" s="220"/>
      <c r="BP20" s="220"/>
      <c r="BQ20" s="225">
        <v>14</v>
      </c>
      <c r="BR20" s="226"/>
      <c r="BS20" s="767"/>
      <c r="BT20" s="768"/>
      <c r="BU20" s="768"/>
      <c r="BV20" s="768"/>
      <c r="BW20" s="768"/>
      <c r="BX20" s="768"/>
      <c r="BY20" s="768"/>
      <c r="BZ20" s="768"/>
      <c r="CA20" s="768"/>
      <c r="CB20" s="768"/>
      <c r="CC20" s="768"/>
      <c r="CD20" s="768"/>
      <c r="CE20" s="768"/>
      <c r="CF20" s="768"/>
      <c r="CG20" s="769"/>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67"/>
      <c r="DW20" s="768"/>
      <c r="DX20" s="768"/>
      <c r="DY20" s="768"/>
      <c r="DZ20" s="773"/>
      <c r="EA20" s="221"/>
    </row>
    <row r="21" spans="1:131" s="222" customFormat="1" ht="26.25" customHeight="1" thickBot="1">
      <c r="A21" s="225">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63"/>
      <c r="AL21" s="764"/>
      <c r="AM21" s="764"/>
      <c r="AN21" s="764"/>
      <c r="AO21" s="764"/>
      <c r="AP21" s="764"/>
      <c r="AQ21" s="764"/>
      <c r="AR21" s="764"/>
      <c r="AS21" s="764"/>
      <c r="AT21" s="764"/>
      <c r="AU21" s="765"/>
      <c r="AV21" s="765"/>
      <c r="AW21" s="765"/>
      <c r="AX21" s="765"/>
      <c r="AY21" s="766"/>
      <c r="AZ21" s="219"/>
      <c r="BA21" s="219"/>
      <c r="BB21" s="219"/>
      <c r="BC21" s="219"/>
      <c r="BD21" s="219"/>
      <c r="BE21" s="220"/>
      <c r="BF21" s="220"/>
      <c r="BG21" s="220"/>
      <c r="BH21" s="220"/>
      <c r="BI21" s="220"/>
      <c r="BJ21" s="220"/>
      <c r="BK21" s="220"/>
      <c r="BL21" s="220"/>
      <c r="BM21" s="220"/>
      <c r="BN21" s="220"/>
      <c r="BO21" s="220"/>
      <c r="BP21" s="220"/>
      <c r="BQ21" s="225">
        <v>15</v>
      </c>
      <c r="BR21" s="226"/>
      <c r="BS21" s="767"/>
      <c r="BT21" s="768"/>
      <c r="BU21" s="768"/>
      <c r="BV21" s="768"/>
      <c r="BW21" s="768"/>
      <c r="BX21" s="768"/>
      <c r="BY21" s="768"/>
      <c r="BZ21" s="768"/>
      <c r="CA21" s="768"/>
      <c r="CB21" s="768"/>
      <c r="CC21" s="768"/>
      <c r="CD21" s="768"/>
      <c r="CE21" s="768"/>
      <c r="CF21" s="768"/>
      <c r="CG21" s="769"/>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67"/>
      <c r="DW21" s="768"/>
      <c r="DX21" s="768"/>
      <c r="DY21" s="768"/>
      <c r="DZ21" s="773"/>
      <c r="EA21" s="221"/>
    </row>
    <row r="22" spans="1:131" s="222" customFormat="1" ht="26.25" customHeight="1">
      <c r="A22" s="225">
        <v>16</v>
      </c>
      <c r="B22" s="774"/>
      <c r="C22" s="775"/>
      <c r="D22" s="775"/>
      <c r="E22" s="775"/>
      <c r="F22" s="775"/>
      <c r="G22" s="775"/>
      <c r="H22" s="775"/>
      <c r="I22" s="775"/>
      <c r="J22" s="775"/>
      <c r="K22" s="775"/>
      <c r="L22" s="775"/>
      <c r="M22" s="775"/>
      <c r="N22" s="775"/>
      <c r="O22" s="775"/>
      <c r="P22" s="776"/>
      <c r="Q22" s="795"/>
      <c r="R22" s="796"/>
      <c r="S22" s="796"/>
      <c r="T22" s="796"/>
      <c r="U22" s="796"/>
      <c r="V22" s="796"/>
      <c r="W22" s="796"/>
      <c r="X22" s="796"/>
      <c r="Y22" s="796"/>
      <c r="Z22" s="796"/>
      <c r="AA22" s="796"/>
      <c r="AB22" s="796"/>
      <c r="AC22" s="796"/>
      <c r="AD22" s="796"/>
      <c r="AE22" s="797"/>
      <c r="AF22" s="780"/>
      <c r="AG22" s="781"/>
      <c r="AH22" s="781"/>
      <c r="AI22" s="781"/>
      <c r="AJ22" s="782"/>
      <c r="AK22" s="798"/>
      <c r="AL22" s="799"/>
      <c r="AM22" s="799"/>
      <c r="AN22" s="799"/>
      <c r="AO22" s="799"/>
      <c r="AP22" s="799"/>
      <c r="AQ22" s="799"/>
      <c r="AR22" s="799"/>
      <c r="AS22" s="799"/>
      <c r="AT22" s="799"/>
      <c r="AU22" s="800"/>
      <c r="AV22" s="800"/>
      <c r="AW22" s="800"/>
      <c r="AX22" s="800"/>
      <c r="AY22" s="801"/>
      <c r="AZ22" s="802" t="s">
        <v>392</v>
      </c>
      <c r="BA22" s="802"/>
      <c r="BB22" s="802"/>
      <c r="BC22" s="802"/>
      <c r="BD22" s="803"/>
      <c r="BE22" s="220"/>
      <c r="BF22" s="220"/>
      <c r="BG22" s="220"/>
      <c r="BH22" s="220"/>
      <c r="BI22" s="220"/>
      <c r="BJ22" s="220"/>
      <c r="BK22" s="220"/>
      <c r="BL22" s="220"/>
      <c r="BM22" s="220"/>
      <c r="BN22" s="220"/>
      <c r="BO22" s="220"/>
      <c r="BP22" s="220"/>
      <c r="BQ22" s="225">
        <v>16</v>
      </c>
      <c r="BR22" s="226"/>
      <c r="BS22" s="767"/>
      <c r="BT22" s="768"/>
      <c r="BU22" s="768"/>
      <c r="BV22" s="768"/>
      <c r="BW22" s="768"/>
      <c r="BX22" s="768"/>
      <c r="BY22" s="768"/>
      <c r="BZ22" s="768"/>
      <c r="CA22" s="768"/>
      <c r="CB22" s="768"/>
      <c r="CC22" s="768"/>
      <c r="CD22" s="768"/>
      <c r="CE22" s="768"/>
      <c r="CF22" s="768"/>
      <c r="CG22" s="769"/>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67"/>
      <c r="DW22" s="768"/>
      <c r="DX22" s="768"/>
      <c r="DY22" s="768"/>
      <c r="DZ22" s="773"/>
      <c r="EA22" s="221"/>
    </row>
    <row r="23" spans="1:131" s="222" customFormat="1" ht="26.25" customHeight="1" thickBot="1">
      <c r="A23" s="227" t="s">
        <v>393</v>
      </c>
      <c r="B23" s="785" t="s">
        <v>394</v>
      </c>
      <c r="C23" s="786"/>
      <c r="D23" s="786"/>
      <c r="E23" s="786"/>
      <c r="F23" s="786"/>
      <c r="G23" s="786"/>
      <c r="H23" s="786"/>
      <c r="I23" s="786"/>
      <c r="J23" s="786"/>
      <c r="K23" s="786"/>
      <c r="L23" s="786"/>
      <c r="M23" s="786"/>
      <c r="N23" s="786"/>
      <c r="O23" s="786"/>
      <c r="P23" s="787"/>
      <c r="Q23" s="788">
        <v>5488</v>
      </c>
      <c r="R23" s="789"/>
      <c r="S23" s="789"/>
      <c r="T23" s="789"/>
      <c r="U23" s="789"/>
      <c r="V23" s="789">
        <v>5378</v>
      </c>
      <c r="W23" s="789"/>
      <c r="X23" s="789"/>
      <c r="Y23" s="789"/>
      <c r="Z23" s="789"/>
      <c r="AA23" s="789">
        <v>110</v>
      </c>
      <c r="AB23" s="789"/>
      <c r="AC23" s="789"/>
      <c r="AD23" s="789"/>
      <c r="AE23" s="790"/>
      <c r="AF23" s="791">
        <v>63</v>
      </c>
      <c r="AG23" s="789"/>
      <c r="AH23" s="789"/>
      <c r="AI23" s="789"/>
      <c r="AJ23" s="792"/>
      <c r="AK23" s="793"/>
      <c r="AL23" s="794"/>
      <c r="AM23" s="794"/>
      <c r="AN23" s="794"/>
      <c r="AO23" s="794"/>
      <c r="AP23" s="789">
        <v>4412</v>
      </c>
      <c r="AQ23" s="789"/>
      <c r="AR23" s="789"/>
      <c r="AS23" s="789"/>
      <c r="AT23" s="789"/>
      <c r="AU23" s="805"/>
      <c r="AV23" s="805"/>
      <c r="AW23" s="805"/>
      <c r="AX23" s="805"/>
      <c r="AY23" s="806"/>
      <c r="AZ23" s="807" t="s">
        <v>395</v>
      </c>
      <c r="BA23" s="808"/>
      <c r="BB23" s="808"/>
      <c r="BC23" s="808"/>
      <c r="BD23" s="809"/>
      <c r="BE23" s="220"/>
      <c r="BF23" s="220"/>
      <c r="BG23" s="220"/>
      <c r="BH23" s="220"/>
      <c r="BI23" s="220"/>
      <c r="BJ23" s="220"/>
      <c r="BK23" s="220"/>
      <c r="BL23" s="220"/>
      <c r="BM23" s="220"/>
      <c r="BN23" s="220"/>
      <c r="BO23" s="220"/>
      <c r="BP23" s="220"/>
      <c r="BQ23" s="225">
        <v>17</v>
      </c>
      <c r="BR23" s="226"/>
      <c r="BS23" s="767"/>
      <c r="BT23" s="768"/>
      <c r="BU23" s="768"/>
      <c r="BV23" s="768"/>
      <c r="BW23" s="768"/>
      <c r="BX23" s="768"/>
      <c r="BY23" s="768"/>
      <c r="BZ23" s="768"/>
      <c r="CA23" s="768"/>
      <c r="CB23" s="768"/>
      <c r="CC23" s="768"/>
      <c r="CD23" s="768"/>
      <c r="CE23" s="768"/>
      <c r="CF23" s="768"/>
      <c r="CG23" s="769"/>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67"/>
      <c r="DW23" s="768"/>
      <c r="DX23" s="768"/>
      <c r="DY23" s="768"/>
      <c r="DZ23" s="773"/>
      <c r="EA23" s="221"/>
    </row>
    <row r="24" spans="1:131" s="222" customFormat="1" ht="26.25" customHeight="1">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19"/>
      <c r="BA24" s="219"/>
      <c r="BB24" s="219"/>
      <c r="BC24" s="219"/>
      <c r="BD24" s="219"/>
      <c r="BE24" s="220"/>
      <c r="BF24" s="220"/>
      <c r="BG24" s="220"/>
      <c r="BH24" s="220"/>
      <c r="BI24" s="220"/>
      <c r="BJ24" s="220"/>
      <c r="BK24" s="220"/>
      <c r="BL24" s="220"/>
      <c r="BM24" s="220"/>
      <c r="BN24" s="220"/>
      <c r="BO24" s="220"/>
      <c r="BP24" s="220"/>
      <c r="BQ24" s="225">
        <v>18</v>
      </c>
      <c r="BR24" s="226"/>
      <c r="BS24" s="767"/>
      <c r="BT24" s="768"/>
      <c r="BU24" s="768"/>
      <c r="BV24" s="768"/>
      <c r="BW24" s="768"/>
      <c r="BX24" s="768"/>
      <c r="BY24" s="768"/>
      <c r="BZ24" s="768"/>
      <c r="CA24" s="768"/>
      <c r="CB24" s="768"/>
      <c r="CC24" s="768"/>
      <c r="CD24" s="768"/>
      <c r="CE24" s="768"/>
      <c r="CF24" s="768"/>
      <c r="CG24" s="769"/>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67"/>
      <c r="DW24" s="768"/>
      <c r="DX24" s="768"/>
      <c r="DY24" s="768"/>
      <c r="DZ24" s="773"/>
      <c r="EA24" s="221"/>
    </row>
    <row r="25" spans="1:131" ht="26.25" customHeight="1" thickBot="1">
      <c r="A25" s="717" t="s">
        <v>397</v>
      </c>
      <c r="B25" s="717"/>
      <c r="C25" s="717"/>
      <c r="D25" s="717"/>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7"/>
      <c r="AH25" s="717"/>
      <c r="AI25" s="717"/>
      <c r="AJ25" s="717"/>
      <c r="AK25" s="717"/>
      <c r="AL25" s="717"/>
      <c r="AM25" s="717"/>
      <c r="AN25" s="717"/>
      <c r="AO25" s="717"/>
      <c r="AP25" s="717"/>
      <c r="AQ25" s="717"/>
      <c r="AR25" s="717"/>
      <c r="AS25" s="717"/>
      <c r="AT25" s="717"/>
      <c r="AU25" s="717"/>
      <c r="AV25" s="717"/>
      <c r="AW25" s="717"/>
      <c r="AX25" s="717"/>
      <c r="AY25" s="717"/>
      <c r="AZ25" s="717"/>
      <c r="BA25" s="717"/>
      <c r="BB25" s="717"/>
      <c r="BC25" s="717"/>
      <c r="BD25" s="717"/>
      <c r="BE25" s="717"/>
      <c r="BF25" s="717"/>
      <c r="BG25" s="717"/>
      <c r="BH25" s="717"/>
      <c r="BI25" s="717"/>
      <c r="BJ25" s="219"/>
      <c r="BK25" s="219"/>
      <c r="BL25" s="219"/>
      <c r="BM25" s="219"/>
      <c r="BN25" s="219"/>
      <c r="BO25" s="228"/>
      <c r="BP25" s="228"/>
      <c r="BQ25" s="225">
        <v>19</v>
      </c>
      <c r="BR25" s="226"/>
      <c r="BS25" s="767"/>
      <c r="BT25" s="768"/>
      <c r="BU25" s="768"/>
      <c r="BV25" s="768"/>
      <c r="BW25" s="768"/>
      <c r="BX25" s="768"/>
      <c r="BY25" s="768"/>
      <c r="BZ25" s="768"/>
      <c r="CA25" s="768"/>
      <c r="CB25" s="768"/>
      <c r="CC25" s="768"/>
      <c r="CD25" s="768"/>
      <c r="CE25" s="768"/>
      <c r="CF25" s="768"/>
      <c r="CG25" s="769"/>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67"/>
      <c r="DW25" s="768"/>
      <c r="DX25" s="768"/>
      <c r="DY25" s="768"/>
      <c r="DZ25" s="773"/>
      <c r="EA25" s="217"/>
    </row>
    <row r="26" spans="1:131" ht="26.25" customHeight="1">
      <c r="A26" s="719" t="s">
        <v>373</v>
      </c>
      <c r="B26" s="720"/>
      <c r="C26" s="720"/>
      <c r="D26" s="720"/>
      <c r="E26" s="720"/>
      <c r="F26" s="720"/>
      <c r="G26" s="720"/>
      <c r="H26" s="720"/>
      <c r="I26" s="720"/>
      <c r="J26" s="720"/>
      <c r="K26" s="720"/>
      <c r="L26" s="720"/>
      <c r="M26" s="720"/>
      <c r="N26" s="720"/>
      <c r="O26" s="720"/>
      <c r="P26" s="721"/>
      <c r="Q26" s="725" t="s">
        <v>398</v>
      </c>
      <c r="R26" s="726"/>
      <c r="S26" s="726"/>
      <c r="T26" s="726"/>
      <c r="U26" s="727"/>
      <c r="V26" s="725" t="s">
        <v>399</v>
      </c>
      <c r="W26" s="726"/>
      <c r="X26" s="726"/>
      <c r="Y26" s="726"/>
      <c r="Z26" s="727"/>
      <c r="AA26" s="725" t="s">
        <v>400</v>
      </c>
      <c r="AB26" s="726"/>
      <c r="AC26" s="726"/>
      <c r="AD26" s="726"/>
      <c r="AE26" s="726"/>
      <c r="AF26" s="810" t="s">
        <v>401</v>
      </c>
      <c r="AG26" s="811"/>
      <c r="AH26" s="811"/>
      <c r="AI26" s="811"/>
      <c r="AJ26" s="812"/>
      <c r="AK26" s="726" t="s">
        <v>402</v>
      </c>
      <c r="AL26" s="726"/>
      <c r="AM26" s="726"/>
      <c r="AN26" s="726"/>
      <c r="AO26" s="727"/>
      <c r="AP26" s="725" t="s">
        <v>403</v>
      </c>
      <c r="AQ26" s="726"/>
      <c r="AR26" s="726"/>
      <c r="AS26" s="726"/>
      <c r="AT26" s="727"/>
      <c r="AU26" s="725" t="s">
        <v>404</v>
      </c>
      <c r="AV26" s="726"/>
      <c r="AW26" s="726"/>
      <c r="AX26" s="726"/>
      <c r="AY26" s="727"/>
      <c r="AZ26" s="725" t="s">
        <v>405</v>
      </c>
      <c r="BA26" s="726"/>
      <c r="BB26" s="726"/>
      <c r="BC26" s="726"/>
      <c r="BD26" s="727"/>
      <c r="BE26" s="725" t="s">
        <v>380</v>
      </c>
      <c r="BF26" s="726"/>
      <c r="BG26" s="726"/>
      <c r="BH26" s="726"/>
      <c r="BI26" s="732"/>
      <c r="BJ26" s="219"/>
      <c r="BK26" s="219"/>
      <c r="BL26" s="219"/>
      <c r="BM26" s="219"/>
      <c r="BN26" s="219"/>
      <c r="BO26" s="228"/>
      <c r="BP26" s="228"/>
      <c r="BQ26" s="225">
        <v>20</v>
      </c>
      <c r="BR26" s="226"/>
      <c r="BS26" s="767"/>
      <c r="BT26" s="768"/>
      <c r="BU26" s="768"/>
      <c r="BV26" s="768"/>
      <c r="BW26" s="768"/>
      <c r="BX26" s="768"/>
      <c r="BY26" s="768"/>
      <c r="BZ26" s="768"/>
      <c r="CA26" s="768"/>
      <c r="CB26" s="768"/>
      <c r="CC26" s="768"/>
      <c r="CD26" s="768"/>
      <c r="CE26" s="768"/>
      <c r="CF26" s="768"/>
      <c r="CG26" s="769"/>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67"/>
      <c r="DW26" s="768"/>
      <c r="DX26" s="768"/>
      <c r="DY26" s="768"/>
      <c r="DZ26" s="773"/>
      <c r="EA26" s="217"/>
    </row>
    <row r="27" spans="1:131" ht="26.25" customHeight="1" thickBot="1">
      <c r="A27" s="722"/>
      <c r="B27" s="723"/>
      <c r="C27" s="723"/>
      <c r="D27" s="723"/>
      <c r="E27" s="723"/>
      <c r="F27" s="723"/>
      <c r="G27" s="723"/>
      <c r="H27" s="723"/>
      <c r="I27" s="723"/>
      <c r="J27" s="723"/>
      <c r="K27" s="723"/>
      <c r="L27" s="723"/>
      <c r="M27" s="723"/>
      <c r="N27" s="723"/>
      <c r="O27" s="723"/>
      <c r="P27" s="724"/>
      <c r="Q27" s="728"/>
      <c r="R27" s="729"/>
      <c r="S27" s="729"/>
      <c r="T27" s="729"/>
      <c r="U27" s="730"/>
      <c r="V27" s="728"/>
      <c r="W27" s="729"/>
      <c r="X27" s="729"/>
      <c r="Y27" s="729"/>
      <c r="Z27" s="730"/>
      <c r="AA27" s="728"/>
      <c r="AB27" s="729"/>
      <c r="AC27" s="729"/>
      <c r="AD27" s="729"/>
      <c r="AE27" s="729"/>
      <c r="AF27" s="813"/>
      <c r="AG27" s="814"/>
      <c r="AH27" s="814"/>
      <c r="AI27" s="814"/>
      <c r="AJ27" s="815"/>
      <c r="AK27" s="729"/>
      <c r="AL27" s="729"/>
      <c r="AM27" s="729"/>
      <c r="AN27" s="729"/>
      <c r="AO27" s="730"/>
      <c r="AP27" s="728"/>
      <c r="AQ27" s="729"/>
      <c r="AR27" s="729"/>
      <c r="AS27" s="729"/>
      <c r="AT27" s="730"/>
      <c r="AU27" s="728"/>
      <c r="AV27" s="729"/>
      <c r="AW27" s="729"/>
      <c r="AX27" s="729"/>
      <c r="AY27" s="730"/>
      <c r="AZ27" s="728"/>
      <c r="BA27" s="729"/>
      <c r="BB27" s="729"/>
      <c r="BC27" s="729"/>
      <c r="BD27" s="730"/>
      <c r="BE27" s="728"/>
      <c r="BF27" s="729"/>
      <c r="BG27" s="729"/>
      <c r="BH27" s="729"/>
      <c r="BI27" s="734"/>
      <c r="BJ27" s="219"/>
      <c r="BK27" s="219"/>
      <c r="BL27" s="219"/>
      <c r="BM27" s="219"/>
      <c r="BN27" s="219"/>
      <c r="BO27" s="228"/>
      <c r="BP27" s="228"/>
      <c r="BQ27" s="225">
        <v>21</v>
      </c>
      <c r="BR27" s="226"/>
      <c r="BS27" s="767"/>
      <c r="BT27" s="768"/>
      <c r="BU27" s="768"/>
      <c r="BV27" s="768"/>
      <c r="BW27" s="768"/>
      <c r="BX27" s="768"/>
      <c r="BY27" s="768"/>
      <c r="BZ27" s="768"/>
      <c r="CA27" s="768"/>
      <c r="CB27" s="768"/>
      <c r="CC27" s="768"/>
      <c r="CD27" s="768"/>
      <c r="CE27" s="768"/>
      <c r="CF27" s="768"/>
      <c r="CG27" s="769"/>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67"/>
      <c r="DW27" s="768"/>
      <c r="DX27" s="768"/>
      <c r="DY27" s="768"/>
      <c r="DZ27" s="773"/>
      <c r="EA27" s="217"/>
    </row>
    <row r="28" spans="1:131" ht="26.25" customHeight="1" thickTop="1">
      <c r="A28" s="229">
        <v>1</v>
      </c>
      <c r="B28" s="741" t="s">
        <v>406</v>
      </c>
      <c r="C28" s="742"/>
      <c r="D28" s="742"/>
      <c r="E28" s="742"/>
      <c r="F28" s="742"/>
      <c r="G28" s="742"/>
      <c r="H28" s="742"/>
      <c r="I28" s="742"/>
      <c r="J28" s="742"/>
      <c r="K28" s="742"/>
      <c r="L28" s="742"/>
      <c r="M28" s="742"/>
      <c r="N28" s="742"/>
      <c r="O28" s="742"/>
      <c r="P28" s="743"/>
      <c r="Q28" s="818">
        <v>1037</v>
      </c>
      <c r="R28" s="819"/>
      <c r="S28" s="819"/>
      <c r="T28" s="819"/>
      <c r="U28" s="819"/>
      <c r="V28" s="819">
        <v>1026</v>
      </c>
      <c r="W28" s="819"/>
      <c r="X28" s="819"/>
      <c r="Y28" s="819"/>
      <c r="Z28" s="819"/>
      <c r="AA28" s="819">
        <v>11</v>
      </c>
      <c r="AB28" s="819"/>
      <c r="AC28" s="819"/>
      <c r="AD28" s="819"/>
      <c r="AE28" s="820"/>
      <c r="AF28" s="821">
        <v>11</v>
      </c>
      <c r="AG28" s="819"/>
      <c r="AH28" s="819"/>
      <c r="AI28" s="819"/>
      <c r="AJ28" s="822"/>
      <c r="AK28" s="823">
        <v>75</v>
      </c>
      <c r="AL28" s="824"/>
      <c r="AM28" s="824"/>
      <c r="AN28" s="824"/>
      <c r="AO28" s="825"/>
      <c r="AP28" s="826" t="s">
        <v>524</v>
      </c>
      <c r="AQ28" s="824"/>
      <c r="AR28" s="824"/>
      <c r="AS28" s="824"/>
      <c r="AT28" s="825"/>
      <c r="AU28" s="826" t="s">
        <v>524</v>
      </c>
      <c r="AV28" s="824"/>
      <c r="AW28" s="824"/>
      <c r="AX28" s="824"/>
      <c r="AY28" s="825"/>
      <c r="AZ28" s="827" t="s">
        <v>524</v>
      </c>
      <c r="BA28" s="828"/>
      <c r="BB28" s="828"/>
      <c r="BC28" s="828"/>
      <c r="BD28" s="829"/>
      <c r="BE28" s="816"/>
      <c r="BF28" s="816"/>
      <c r="BG28" s="816"/>
      <c r="BH28" s="816"/>
      <c r="BI28" s="817"/>
      <c r="BJ28" s="219"/>
      <c r="BK28" s="219"/>
      <c r="BL28" s="219"/>
      <c r="BM28" s="219"/>
      <c r="BN28" s="219"/>
      <c r="BO28" s="228"/>
      <c r="BP28" s="228"/>
      <c r="BQ28" s="225">
        <v>22</v>
      </c>
      <c r="BR28" s="226"/>
      <c r="BS28" s="767"/>
      <c r="BT28" s="768"/>
      <c r="BU28" s="768"/>
      <c r="BV28" s="768"/>
      <c r="BW28" s="768"/>
      <c r="BX28" s="768"/>
      <c r="BY28" s="768"/>
      <c r="BZ28" s="768"/>
      <c r="CA28" s="768"/>
      <c r="CB28" s="768"/>
      <c r="CC28" s="768"/>
      <c r="CD28" s="768"/>
      <c r="CE28" s="768"/>
      <c r="CF28" s="768"/>
      <c r="CG28" s="769"/>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67"/>
      <c r="DW28" s="768"/>
      <c r="DX28" s="768"/>
      <c r="DY28" s="768"/>
      <c r="DZ28" s="773"/>
      <c r="EA28" s="217"/>
    </row>
    <row r="29" spans="1:131" ht="26.25" customHeight="1">
      <c r="A29" s="229">
        <v>2</v>
      </c>
      <c r="B29" s="774" t="s">
        <v>407</v>
      </c>
      <c r="C29" s="775"/>
      <c r="D29" s="775"/>
      <c r="E29" s="775"/>
      <c r="F29" s="775"/>
      <c r="G29" s="775"/>
      <c r="H29" s="775"/>
      <c r="I29" s="775"/>
      <c r="J29" s="775"/>
      <c r="K29" s="775"/>
      <c r="L29" s="775"/>
      <c r="M29" s="775"/>
      <c r="N29" s="775"/>
      <c r="O29" s="775"/>
      <c r="P29" s="776"/>
      <c r="Q29" s="777">
        <v>165</v>
      </c>
      <c r="R29" s="778"/>
      <c r="S29" s="778"/>
      <c r="T29" s="778"/>
      <c r="U29" s="778"/>
      <c r="V29" s="778">
        <v>165</v>
      </c>
      <c r="W29" s="778"/>
      <c r="X29" s="778"/>
      <c r="Y29" s="778"/>
      <c r="Z29" s="778"/>
      <c r="AA29" s="778">
        <v>0</v>
      </c>
      <c r="AB29" s="778"/>
      <c r="AC29" s="778"/>
      <c r="AD29" s="778"/>
      <c r="AE29" s="779"/>
      <c r="AF29" s="780">
        <v>0</v>
      </c>
      <c r="AG29" s="781"/>
      <c r="AH29" s="781"/>
      <c r="AI29" s="781"/>
      <c r="AJ29" s="782"/>
      <c r="AK29" s="838">
        <v>45</v>
      </c>
      <c r="AL29" s="831"/>
      <c r="AM29" s="831"/>
      <c r="AN29" s="831"/>
      <c r="AO29" s="832"/>
      <c r="AP29" s="830" t="s">
        <v>524</v>
      </c>
      <c r="AQ29" s="831"/>
      <c r="AR29" s="831"/>
      <c r="AS29" s="831"/>
      <c r="AT29" s="832"/>
      <c r="AU29" s="830" t="s">
        <v>524</v>
      </c>
      <c r="AV29" s="831"/>
      <c r="AW29" s="831"/>
      <c r="AX29" s="831"/>
      <c r="AY29" s="832"/>
      <c r="AZ29" s="833" t="s">
        <v>524</v>
      </c>
      <c r="BA29" s="834"/>
      <c r="BB29" s="834"/>
      <c r="BC29" s="834"/>
      <c r="BD29" s="835"/>
      <c r="BE29" s="836"/>
      <c r="BF29" s="836"/>
      <c r="BG29" s="836"/>
      <c r="BH29" s="836"/>
      <c r="BI29" s="837"/>
      <c r="BJ29" s="219"/>
      <c r="BK29" s="219"/>
      <c r="BL29" s="219"/>
      <c r="BM29" s="219"/>
      <c r="BN29" s="219"/>
      <c r="BO29" s="228"/>
      <c r="BP29" s="228"/>
      <c r="BQ29" s="225">
        <v>23</v>
      </c>
      <c r="BR29" s="226"/>
      <c r="BS29" s="767"/>
      <c r="BT29" s="768"/>
      <c r="BU29" s="768"/>
      <c r="BV29" s="768"/>
      <c r="BW29" s="768"/>
      <c r="BX29" s="768"/>
      <c r="BY29" s="768"/>
      <c r="BZ29" s="768"/>
      <c r="CA29" s="768"/>
      <c r="CB29" s="768"/>
      <c r="CC29" s="768"/>
      <c r="CD29" s="768"/>
      <c r="CE29" s="768"/>
      <c r="CF29" s="768"/>
      <c r="CG29" s="769"/>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67"/>
      <c r="DW29" s="768"/>
      <c r="DX29" s="768"/>
      <c r="DY29" s="768"/>
      <c r="DZ29" s="773"/>
      <c r="EA29" s="217"/>
    </row>
    <row r="30" spans="1:131" ht="26.25" customHeight="1">
      <c r="A30" s="229">
        <v>3</v>
      </c>
      <c r="B30" s="774" t="s">
        <v>408</v>
      </c>
      <c r="C30" s="775"/>
      <c r="D30" s="775"/>
      <c r="E30" s="775"/>
      <c r="F30" s="775"/>
      <c r="G30" s="775"/>
      <c r="H30" s="775"/>
      <c r="I30" s="775"/>
      <c r="J30" s="775"/>
      <c r="K30" s="775"/>
      <c r="L30" s="775"/>
      <c r="M30" s="775"/>
      <c r="N30" s="775"/>
      <c r="O30" s="775"/>
      <c r="P30" s="776"/>
      <c r="Q30" s="777">
        <v>224</v>
      </c>
      <c r="R30" s="778"/>
      <c r="S30" s="778"/>
      <c r="T30" s="778"/>
      <c r="U30" s="778"/>
      <c r="V30" s="778">
        <v>176</v>
      </c>
      <c r="W30" s="778"/>
      <c r="X30" s="778"/>
      <c r="Y30" s="778"/>
      <c r="Z30" s="778"/>
      <c r="AA30" s="778">
        <v>48</v>
      </c>
      <c r="AB30" s="778"/>
      <c r="AC30" s="778"/>
      <c r="AD30" s="778"/>
      <c r="AE30" s="779"/>
      <c r="AF30" s="780">
        <v>809</v>
      </c>
      <c r="AG30" s="781"/>
      <c r="AH30" s="781"/>
      <c r="AI30" s="781"/>
      <c r="AJ30" s="782"/>
      <c r="AK30" s="838" t="s">
        <v>524</v>
      </c>
      <c r="AL30" s="831"/>
      <c r="AM30" s="831"/>
      <c r="AN30" s="831"/>
      <c r="AO30" s="832"/>
      <c r="AP30" s="830">
        <v>4</v>
      </c>
      <c r="AQ30" s="831"/>
      <c r="AR30" s="831"/>
      <c r="AS30" s="831"/>
      <c r="AT30" s="832"/>
      <c r="AU30" s="830" t="s">
        <v>524</v>
      </c>
      <c r="AV30" s="831"/>
      <c r="AW30" s="831"/>
      <c r="AX30" s="831"/>
      <c r="AY30" s="832"/>
      <c r="AZ30" s="833" t="s">
        <v>524</v>
      </c>
      <c r="BA30" s="834"/>
      <c r="BB30" s="834"/>
      <c r="BC30" s="834"/>
      <c r="BD30" s="835"/>
      <c r="BE30" s="836" t="s">
        <v>409</v>
      </c>
      <c r="BF30" s="836"/>
      <c r="BG30" s="836"/>
      <c r="BH30" s="836"/>
      <c r="BI30" s="837"/>
      <c r="BJ30" s="219"/>
      <c r="BK30" s="219"/>
      <c r="BL30" s="219"/>
      <c r="BM30" s="219"/>
      <c r="BN30" s="219"/>
      <c r="BO30" s="228"/>
      <c r="BP30" s="228"/>
      <c r="BQ30" s="225">
        <v>24</v>
      </c>
      <c r="BR30" s="226"/>
      <c r="BS30" s="767"/>
      <c r="BT30" s="768"/>
      <c r="BU30" s="768"/>
      <c r="BV30" s="768"/>
      <c r="BW30" s="768"/>
      <c r="BX30" s="768"/>
      <c r="BY30" s="768"/>
      <c r="BZ30" s="768"/>
      <c r="CA30" s="768"/>
      <c r="CB30" s="768"/>
      <c r="CC30" s="768"/>
      <c r="CD30" s="768"/>
      <c r="CE30" s="768"/>
      <c r="CF30" s="768"/>
      <c r="CG30" s="769"/>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67"/>
      <c r="DW30" s="768"/>
      <c r="DX30" s="768"/>
      <c r="DY30" s="768"/>
      <c r="DZ30" s="773"/>
      <c r="EA30" s="217"/>
    </row>
    <row r="31" spans="1:131" ht="26.25" customHeight="1">
      <c r="A31" s="229">
        <v>4</v>
      </c>
      <c r="B31" s="774" t="s">
        <v>410</v>
      </c>
      <c r="C31" s="775"/>
      <c r="D31" s="775"/>
      <c r="E31" s="775"/>
      <c r="F31" s="775"/>
      <c r="G31" s="775"/>
      <c r="H31" s="775"/>
      <c r="I31" s="775"/>
      <c r="J31" s="775"/>
      <c r="K31" s="775"/>
      <c r="L31" s="775"/>
      <c r="M31" s="775"/>
      <c r="N31" s="775"/>
      <c r="O31" s="775"/>
      <c r="P31" s="776"/>
      <c r="Q31" s="777">
        <v>522</v>
      </c>
      <c r="R31" s="778"/>
      <c r="S31" s="778"/>
      <c r="T31" s="778"/>
      <c r="U31" s="778"/>
      <c r="V31" s="778">
        <v>369</v>
      </c>
      <c r="W31" s="778"/>
      <c r="X31" s="778"/>
      <c r="Y31" s="778"/>
      <c r="Z31" s="778"/>
      <c r="AA31" s="778">
        <v>153</v>
      </c>
      <c r="AB31" s="778"/>
      <c r="AC31" s="778"/>
      <c r="AD31" s="778"/>
      <c r="AE31" s="779"/>
      <c r="AF31" s="780">
        <v>87</v>
      </c>
      <c r="AG31" s="781"/>
      <c r="AH31" s="781"/>
      <c r="AI31" s="781"/>
      <c r="AJ31" s="782"/>
      <c r="AK31" s="838">
        <v>290</v>
      </c>
      <c r="AL31" s="831"/>
      <c r="AM31" s="831"/>
      <c r="AN31" s="831"/>
      <c r="AO31" s="832"/>
      <c r="AP31" s="830">
        <v>3513</v>
      </c>
      <c r="AQ31" s="831"/>
      <c r="AR31" s="831"/>
      <c r="AS31" s="831"/>
      <c r="AT31" s="832"/>
      <c r="AU31" s="830">
        <v>53</v>
      </c>
      <c r="AV31" s="831"/>
      <c r="AW31" s="831"/>
      <c r="AX31" s="831"/>
      <c r="AY31" s="832"/>
      <c r="AZ31" s="833" t="s">
        <v>524</v>
      </c>
      <c r="BA31" s="834"/>
      <c r="BB31" s="834"/>
      <c r="BC31" s="834"/>
      <c r="BD31" s="835"/>
      <c r="BE31" s="836" t="s">
        <v>409</v>
      </c>
      <c r="BF31" s="836"/>
      <c r="BG31" s="836"/>
      <c r="BH31" s="836"/>
      <c r="BI31" s="837"/>
      <c r="BJ31" s="219"/>
      <c r="BK31" s="219"/>
      <c r="BL31" s="219"/>
      <c r="BM31" s="219"/>
      <c r="BN31" s="219"/>
      <c r="BO31" s="228"/>
      <c r="BP31" s="228"/>
      <c r="BQ31" s="225">
        <v>25</v>
      </c>
      <c r="BR31" s="226"/>
      <c r="BS31" s="767"/>
      <c r="BT31" s="768"/>
      <c r="BU31" s="768"/>
      <c r="BV31" s="768"/>
      <c r="BW31" s="768"/>
      <c r="BX31" s="768"/>
      <c r="BY31" s="768"/>
      <c r="BZ31" s="768"/>
      <c r="CA31" s="768"/>
      <c r="CB31" s="768"/>
      <c r="CC31" s="768"/>
      <c r="CD31" s="768"/>
      <c r="CE31" s="768"/>
      <c r="CF31" s="768"/>
      <c r="CG31" s="769"/>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67"/>
      <c r="DW31" s="768"/>
      <c r="DX31" s="768"/>
      <c r="DY31" s="768"/>
      <c r="DZ31" s="773"/>
      <c r="EA31" s="217"/>
    </row>
    <row r="32" spans="1:131" ht="26.25" customHeight="1">
      <c r="A32" s="229">
        <v>5</v>
      </c>
      <c r="B32" s="774" t="s">
        <v>411</v>
      </c>
      <c r="C32" s="775"/>
      <c r="D32" s="775"/>
      <c r="E32" s="775"/>
      <c r="F32" s="775"/>
      <c r="G32" s="775"/>
      <c r="H32" s="775"/>
      <c r="I32" s="775"/>
      <c r="J32" s="775"/>
      <c r="K32" s="775"/>
      <c r="L32" s="775"/>
      <c r="M32" s="775"/>
      <c r="N32" s="775"/>
      <c r="O32" s="775"/>
      <c r="P32" s="776"/>
      <c r="Q32" s="777">
        <v>8</v>
      </c>
      <c r="R32" s="778"/>
      <c r="S32" s="778"/>
      <c r="T32" s="778"/>
      <c r="U32" s="778"/>
      <c r="V32" s="778">
        <v>8</v>
      </c>
      <c r="W32" s="778"/>
      <c r="X32" s="778"/>
      <c r="Y32" s="778"/>
      <c r="Z32" s="778"/>
      <c r="AA32" s="778">
        <v>0</v>
      </c>
      <c r="AB32" s="778"/>
      <c r="AC32" s="778"/>
      <c r="AD32" s="778"/>
      <c r="AE32" s="779"/>
      <c r="AF32" s="780">
        <v>0</v>
      </c>
      <c r="AG32" s="781"/>
      <c r="AH32" s="781"/>
      <c r="AI32" s="781"/>
      <c r="AJ32" s="782"/>
      <c r="AK32" s="838">
        <v>4</v>
      </c>
      <c r="AL32" s="831"/>
      <c r="AM32" s="831"/>
      <c r="AN32" s="831"/>
      <c r="AO32" s="832"/>
      <c r="AP32" s="830">
        <v>40</v>
      </c>
      <c r="AQ32" s="831"/>
      <c r="AR32" s="831"/>
      <c r="AS32" s="831"/>
      <c r="AT32" s="832"/>
      <c r="AU32" s="830">
        <v>21</v>
      </c>
      <c r="AV32" s="831"/>
      <c r="AW32" s="831"/>
      <c r="AX32" s="831"/>
      <c r="AY32" s="832"/>
      <c r="AZ32" s="833" t="s">
        <v>524</v>
      </c>
      <c r="BA32" s="834"/>
      <c r="BB32" s="834"/>
      <c r="BC32" s="834"/>
      <c r="BD32" s="835"/>
      <c r="BE32" s="836" t="s">
        <v>412</v>
      </c>
      <c r="BF32" s="836"/>
      <c r="BG32" s="836"/>
      <c r="BH32" s="836"/>
      <c r="BI32" s="837"/>
      <c r="BJ32" s="219"/>
      <c r="BK32" s="219"/>
      <c r="BL32" s="219"/>
      <c r="BM32" s="219"/>
      <c r="BN32" s="219"/>
      <c r="BO32" s="228"/>
      <c r="BP32" s="228"/>
      <c r="BQ32" s="225">
        <v>26</v>
      </c>
      <c r="BR32" s="226"/>
      <c r="BS32" s="767"/>
      <c r="BT32" s="768"/>
      <c r="BU32" s="768"/>
      <c r="BV32" s="768"/>
      <c r="BW32" s="768"/>
      <c r="BX32" s="768"/>
      <c r="BY32" s="768"/>
      <c r="BZ32" s="768"/>
      <c r="CA32" s="768"/>
      <c r="CB32" s="768"/>
      <c r="CC32" s="768"/>
      <c r="CD32" s="768"/>
      <c r="CE32" s="768"/>
      <c r="CF32" s="768"/>
      <c r="CG32" s="769"/>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67"/>
      <c r="DW32" s="768"/>
      <c r="DX32" s="768"/>
      <c r="DY32" s="768"/>
      <c r="DZ32" s="773"/>
      <c r="EA32" s="217"/>
    </row>
    <row r="33" spans="1:131" ht="26.25" customHeight="1">
      <c r="A33" s="229">
        <v>6</v>
      </c>
      <c r="B33" s="774"/>
      <c r="C33" s="775"/>
      <c r="D33" s="775"/>
      <c r="E33" s="775"/>
      <c r="F33" s="775"/>
      <c r="G33" s="775"/>
      <c r="H33" s="775"/>
      <c r="I33" s="775"/>
      <c r="J33" s="775"/>
      <c r="K33" s="775"/>
      <c r="L33" s="775"/>
      <c r="M33" s="775"/>
      <c r="N33" s="775"/>
      <c r="O33" s="775"/>
      <c r="P33" s="776"/>
      <c r="Q33" s="777"/>
      <c r="R33" s="778"/>
      <c r="S33" s="778"/>
      <c r="T33" s="778"/>
      <c r="U33" s="778"/>
      <c r="V33" s="778"/>
      <c r="W33" s="778"/>
      <c r="X33" s="778"/>
      <c r="Y33" s="778"/>
      <c r="Z33" s="778"/>
      <c r="AA33" s="778"/>
      <c r="AB33" s="778"/>
      <c r="AC33" s="778"/>
      <c r="AD33" s="778"/>
      <c r="AE33" s="779"/>
      <c r="AF33" s="780"/>
      <c r="AG33" s="781"/>
      <c r="AH33" s="781"/>
      <c r="AI33" s="781"/>
      <c r="AJ33" s="782"/>
      <c r="AK33" s="832"/>
      <c r="AL33" s="839"/>
      <c r="AM33" s="839"/>
      <c r="AN33" s="839"/>
      <c r="AO33" s="839"/>
      <c r="AP33" s="839"/>
      <c r="AQ33" s="839"/>
      <c r="AR33" s="839"/>
      <c r="AS33" s="839"/>
      <c r="AT33" s="839"/>
      <c r="AU33" s="839"/>
      <c r="AV33" s="839"/>
      <c r="AW33" s="839"/>
      <c r="AX33" s="839"/>
      <c r="AY33" s="839"/>
      <c r="AZ33" s="840"/>
      <c r="BA33" s="840"/>
      <c r="BB33" s="840"/>
      <c r="BC33" s="840"/>
      <c r="BD33" s="840"/>
      <c r="BE33" s="836"/>
      <c r="BF33" s="836"/>
      <c r="BG33" s="836"/>
      <c r="BH33" s="836"/>
      <c r="BI33" s="837"/>
      <c r="BJ33" s="219"/>
      <c r="BK33" s="219"/>
      <c r="BL33" s="219"/>
      <c r="BM33" s="219"/>
      <c r="BN33" s="219"/>
      <c r="BO33" s="228"/>
      <c r="BP33" s="228"/>
      <c r="BQ33" s="225">
        <v>27</v>
      </c>
      <c r="BR33" s="226"/>
      <c r="BS33" s="767"/>
      <c r="BT33" s="768"/>
      <c r="BU33" s="768"/>
      <c r="BV33" s="768"/>
      <c r="BW33" s="768"/>
      <c r="BX33" s="768"/>
      <c r="BY33" s="768"/>
      <c r="BZ33" s="768"/>
      <c r="CA33" s="768"/>
      <c r="CB33" s="768"/>
      <c r="CC33" s="768"/>
      <c r="CD33" s="768"/>
      <c r="CE33" s="768"/>
      <c r="CF33" s="768"/>
      <c r="CG33" s="769"/>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67"/>
      <c r="DW33" s="768"/>
      <c r="DX33" s="768"/>
      <c r="DY33" s="768"/>
      <c r="DZ33" s="773"/>
      <c r="EA33" s="217"/>
    </row>
    <row r="34" spans="1:131" ht="26.25" customHeight="1">
      <c r="A34" s="229">
        <v>7</v>
      </c>
      <c r="B34" s="774"/>
      <c r="C34" s="775"/>
      <c r="D34" s="775"/>
      <c r="E34" s="775"/>
      <c r="F34" s="775"/>
      <c r="G34" s="775"/>
      <c r="H34" s="775"/>
      <c r="I34" s="775"/>
      <c r="J34" s="775"/>
      <c r="K34" s="775"/>
      <c r="L34" s="775"/>
      <c r="M34" s="775"/>
      <c r="N34" s="775"/>
      <c r="O34" s="775"/>
      <c r="P34" s="776"/>
      <c r="Q34" s="777"/>
      <c r="R34" s="778"/>
      <c r="S34" s="778"/>
      <c r="T34" s="778"/>
      <c r="U34" s="778"/>
      <c r="V34" s="778"/>
      <c r="W34" s="778"/>
      <c r="X34" s="778"/>
      <c r="Y34" s="778"/>
      <c r="Z34" s="778"/>
      <c r="AA34" s="778"/>
      <c r="AB34" s="778"/>
      <c r="AC34" s="778"/>
      <c r="AD34" s="778"/>
      <c r="AE34" s="779"/>
      <c r="AF34" s="780"/>
      <c r="AG34" s="781"/>
      <c r="AH34" s="781"/>
      <c r="AI34" s="781"/>
      <c r="AJ34" s="782"/>
      <c r="AK34" s="832"/>
      <c r="AL34" s="839"/>
      <c r="AM34" s="839"/>
      <c r="AN34" s="839"/>
      <c r="AO34" s="839"/>
      <c r="AP34" s="839"/>
      <c r="AQ34" s="839"/>
      <c r="AR34" s="839"/>
      <c r="AS34" s="839"/>
      <c r="AT34" s="839"/>
      <c r="AU34" s="839"/>
      <c r="AV34" s="839"/>
      <c r="AW34" s="839"/>
      <c r="AX34" s="839"/>
      <c r="AY34" s="839"/>
      <c r="AZ34" s="840"/>
      <c r="BA34" s="840"/>
      <c r="BB34" s="840"/>
      <c r="BC34" s="840"/>
      <c r="BD34" s="840"/>
      <c r="BE34" s="836"/>
      <c r="BF34" s="836"/>
      <c r="BG34" s="836"/>
      <c r="BH34" s="836"/>
      <c r="BI34" s="837"/>
      <c r="BJ34" s="219"/>
      <c r="BK34" s="219"/>
      <c r="BL34" s="219"/>
      <c r="BM34" s="219"/>
      <c r="BN34" s="219"/>
      <c r="BO34" s="228"/>
      <c r="BP34" s="228"/>
      <c r="BQ34" s="225">
        <v>28</v>
      </c>
      <c r="BR34" s="226"/>
      <c r="BS34" s="767"/>
      <c r="BT34" s="768"/>
      <c r="BU34" s="768"/>
      <c r="BV34" s="768"/>
      <c r="BW34" s="768"/>
      <c r="BX34" s="768"/>
      <c r="BY34" s="768"/>
      <c r="BZ34" s="768"/>
      <c r="CA34" s="768"/>
      <c r="CB34" s="768"/>
      <c r="CC34" s="768"/>
      <c r="CD34" s="768"/>
      <c r="CE34" s="768"/>
      <c r="CF34" s="768"/>
      <c r="CG34" s="769"/>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67"/>
      <c r="DW34" s="768"/>
      <c r="DX34" s="768"/>
      <c r="DY34" s="768"/>
      <c r="DZ34" s="773"/>
      <c r="EA34" s="217"/>
    </row>
    <row r="35" spans="1:131" ht="26.25" customHeight="1">
      <c r="A35" s="229">
        <v>8</v>
      </c>
      <c r="B35" s="774"/>
      <c r="C35" s="775"/>
      <c r="D35" s="775"/>
      <c r="E35" s="775"/>
      <c r="F35" s="775"/>
      <c r="G35" s="775"/>
      <c r="H35" s="775"/>
      <c r="I35" s="775"/>
      <c r="J35" s="775"/>
      <c r="K35" s="775"/>
      <c r="L35" s="775"/>
      <c r="M35" s="775"/>
      <c r="N35" s="775"/>
      <c r="O35" s="775"/>
      <c r="P35" s="776"/>
      <c r="Q35" s="777"/>
      <c r="R35" s="778"/>
      <c r="S35" s="778"/>
      <c r="T35" s="778"/>
      <c r="U35" s="778"/>
      <c r="V35" s="778"/>
      <c r="W35" s="778"/>
      <c r="X35" s="778"/>
      <c r="Y35" s="778"/>
      <c r="Z35" s="778"/>
      <c r="AA35" s="778"/>
      <c r="AB35" s="778"/>
      <c r="AC35" s="778"/>
      <c r="AD35" s="778"/>
      <c r="AE35" s="779"/>
      <c r="AF35" s="780"/>
      <c r="AG35" s="781"/>
      <c r="AH35" s="781"/>
      <c r="AI35" s="781"/>
      <c r="AJ35" s="782"/>
      <c r="AK35" s="832"/>
      <c r="AL35" s="839"/>
      <c r="AM35" s="839"/>
      <c r="AN35" s="839"/>
      <c r="AO35" s="839"/>
      <c r="AP35" s="839"/>
      <c r="AQ35" s="839"/>
      <c r="AR35" s="839"/>
      <c r="AS35" s="839"/>
      <c r="AT35" s="839"/>
      <c r="AU35" s="839"/>
      <c r="AV35" s="839"/>
      <c r="AW35" s="839"/>
      <c r="AX35" s="839"/>
      <c r="AY35" s="839"/>
      <c r="AZ35" s="840"/>
      <c r="BA35" s="840"/>
      <c r="BB35" s="840"/>
      <c r="BC35" s="840"/>
      <c r="BD35" s="840"/>
      <c r="BE35" s="836"/>
      <c r="BF35" s="836"/>
      <c r="BG35" s="836"/>
      <c r="BH35" s="836"/>
      <c r="BI35" s="837"/>
      <c r="BJ35" s="219"/>
      <c r="BK35" s="219"/>
      <c r="BL35" s="219"/>
      <c r="BM35" s="219"/>
      <c r="BN35" s="219"/>
      <c r="BO35" s="228"/>
      <c r="BP35" s="228"/>
      <c r="BQ35" s="225">
        <v>29</v>
      </c>
      <c r="BR35" s="226"/>
      <c r="BS35" s="767"/>
      <c r="BT35" s="768"/>
      <c r="BU35" s="768"/>
      <c r="BV35" s="768"/>
      <c r="BW35" s="768"/>
      <c r="BX35" s="768"/>
      <c r="BY35" s="768"/>
      <c r="BZ35" s="768"/>
      <c r="CA35" s="768"/>
      <c r="CB35" s="768"/>
      <c r="CC35" s="768"/>
      <c r="CD35" s="768"/>
      <c r="CE35" s="768"/>
      <c r="CF35" s="768"/>
      <c r="CG35" s="769"/>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67"/>
      <c r="DW35" s="768"/>
      <c r="DX35" s="768"/>
      <c r="DY35" s="768"/>
      <c r="DZ35" s="773"/>
      <c r="EA35" s="217"/>
    </row>
    <row r="36" spans="1:131" ht="26.25" customHeight="1">
      <c r="A36" s="229">
        <v>9</v>
      </c>
      <c r="B36" s="774"/>
      <c r="C36" s="775"/>
      <c r="D36" s="775"/>
      <c r="E36" s="775"/>
      <c r="F36" s="775"/>
      <c r="G36" s="775"/>
      <c r="H36" s="775"/>
      <c r="I36" s="775"/>
      <c r="J36" s="775"/>
      <c r="K36" s="775"/>
      <c r="L36" s="775"/>
      <c r="M36" s="775"/>
      <c r="N36" s="775"/>
      <c r="O36" s="775"/>
      <c r="P36" s="776"/>
      <c r="Q36" s="777"/>
      <c r="R36" s="778"/>
      <c r="S36" s="778"/>
      <c r="T36" s="778"/>
      <c r="U36" s="778"/>
      <c r="V36" s="778"/>
      <c r="W36" s="778"/>
      <c r="X36" s="778"/>
      <c r="Y36" s="778"/>
      <c r="Z36" s="778"/>
      <c r="AA36" s="778"/>
      <c r="AB36" s="778"/>
      <c r="AC36" s="778"/>
      <c r="AD36" s="778"/>
      <c r="AE36" s="779"/>
      <c r="AF36" s="780"/>
      <c r="AG36" s="781"/>
      <c r="AH36" s="781"/>
      <c r="AI36" s="781"/>
      <c r="AJ36" s="782"/>
      <c r="AK36" s="832"/>
      <c r="AL36" s="839"/>
      <c r="AM36" s="839"/>
      <c r="AN36" s="839"/>
      <c r="AO36" s="839"/>
      <c r="AP36" s="839"/>
      <c r="AQ36" s="839"/>
      <c r="AR36" s="839"/>
      <c r="AS36" s="839"/>
      <c r="AT36" s="839"/>
      <c r="AU36" s="839"/>
      <c r="AV36" s="839"/>
      <c r="AW36" s="839"/>
      <c r="AX36" s="839"/>
      <c r="AY36" s="839"/>
      <c r="AZ36" s="840"/>
      <c r="BA36" s="840"/>
      <c r="BB36" s="840"/>
      <c r="BC36" s="840"/>
      <c r="BD36" s="840"/>
      <c r="BE36" s="836"/>
      <c r="BF36" s="836"/>
      <c r="BG36" s="836"/>
      <c r="BH36" s="836"/>
      <c r="BI36" s="837"/>
      <c r="BJ36" s="219"/>
      <c r="BK36" s="219"/>
      <c r="BL36" s="219"/>
      <c r="BM36" s="219"/>
      <c r="BN36" s="219"/>
      <c r="BO36" s="228"/>
      <c r="BP36" s="228"/>
      <c r="BQ36" s="225">
        <v>30</v>
      </c>
      <c r="BR36" s="226"/>
      <c r="BS36" s="767"/>
      <c r="BT36" s="768"/>
      <c r="BU36" s="768"/>
      <c r="BV36" s="768"/>
      <c r="BW36" s="768"/>
      <c r="BX36" s="768"/>
      <c r="BY36" s="768"/>
      <c r="BZ36" s="768"/>
      <c r="CA36" s="768"/>
      <c r="CB36" s="768"/>
      <c r="CC36" s="768"/>
      <c r="CD36" s="768"/>
      <c r="CE36" s="768"/>
      <c r="CF36" s="768"/>
      <c r="CG36" s="769"/>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67"/>
      <c r="DW36" s="768"/>
      <c r="DX36" s="768"/>
      <c r="DY36" s="768"/>
      <c r="DZ36" s="773"/>
      <c r="EA36" s="217"/>
    </row>
    <row r="37" spans="1:131" ht="26.25" customHeight="1">
      <c r="A37" s="229">
        <v>10</v>
      </c>
      <c r="B37" s="774"/>
      <c r="C37" s="775"/>
      <c r="D37" s="775"/>
      <c r="E37" s="775"/>
      <c r="F37" s="775"/>
      <c r="G37" s="775"/>
      <c r="H37" s="775"/>
      <c r="I37" s="775"/>
      <c r="J37" s="775"/>
      <c r="K37" s="775"/>
      <c r="L37" s="775"/>
      <c r="M37" s="775"/>
      <c r="N37" s="775"/>
      <c r="O37" s="775"/>
      <c r="P37" s="776"/>
      <c r="Q37" s="777"/>
      <c r="R37" s="778"/>
      <c r="S37" s="778"/>
      <c r="T37" s="778"/>
      <c r="U37" s="778"/>
      <c r="V37" s="778"/>
      <c r="W37" s="778"/>
      <c r="X37" s="778"/>
      <c r="Y37" s="778"/>
      <c r="Z37" s="778"/>
      <c r="AA37" s="778"/>
      <c r="AB37" s="778"/>
      <c r="AC37" s="778"/>
      <c r="AD37" s="778"/>
      <c r="AE37" s="779"/>
      <c r="AF37" s="780"/>
      <c r="AG37" s="781"/>
      <c r="AH37" s="781"/>
      <c r="AI37" s="781"/>
      <c r="AJ37" s="782"/>
      <c r="AK37" s="832"/>
      <c r="AL37" s="839"/>
      <c r="AM37" s="839"/>
      <c r="AN37" s="839"/>
      <c r="AO37" s="839"/>
      <c r="AP37" s="839"/>
      <c r="AQ37" s="839"/>
      <c r="AR37" s="839"/>
      <c r="AS37" s="839"/>
      <c r="AT37" s="839"/>
      <c r="AU37" s="839"/>
      <c r="AV37" s="839"/>
      <c r="AW37" s="839"/>
      <c r="AX37" s="839"/>
      <c r="AY37" s="839"/>
      <c r="AZ37" s="840"/>
      <c r="BA37" s="840"/>
      <c r="BB37" s="840"/>
      <c r="BC37" s="840"/>
      <c r="BD37" s="840"/>
      <c r="BE37" s="836"/>
      <c r="BF37" s="836"/>
      <c r="BG37" s="836"/>
      <c r="BH37" s="836"/>
      <c r="BI37" s="837"/>
      <c r="BJ37" s="219"/>
      <c r="BK37" s="219"/>
      <c r="BL37" s="219"/>
      <c r="BM37" s="219"/>
      <c r="BN37" s="219"/>
      <c r="BO37" s="228"/>
      <c r="BP37" s="228"/>
      <c r="BQ37" s="225">
        <v>31</v>
      </c>
      <c r="BR37" s="226"/>
      <c r="BS37" s="767"/>
      <c r="BT37" s="768"/>
      <c r="BU37" s="768"/>
      <c r="BV37" s="768"/>
      <c r="BW37" s="768"/>
      <c r="BX37" s="768"/>
      <c r="BY37" s="768"/>
      <c r="BZ37" s="768"/>
      <c r="CA37" s="768"/>
      <c r="CB37" s="768"/>
      <c r="CC37" s="768"/>
      <c r="CD37" s="768"/>
      <c r="CE37" s="768"/>
      <c r="CF37" s="768"/>
      <c r="CG37" s="769"/>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67"/>
      <c r="DW37" s="768"/>
      <c r="DX37" s="768"/>
      <c r="DY37" s="768"/>
      <c r="DZ37" s="773"/>
      <c r="EA37" s="217"/>
    </row>
    <row r="38" spans="1:131" ht="26.25" customHeight="1">
      <c r="A38" s="229">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32"/>
      <c r="AL38" s="839"/>
      <c r="AM38" s="839"/>
      <c r="AN38" s="839"/>
      <c r="AO38" s="839"/>
      <c r="AP38" s="839"/>
      <c r="AQ38" s="839"/>
      <c r="AR38" s="839"/>
      <c r="AS38" s="839"/>
      <c r="AT38" s="839"/>
      <c r="AU38" s="839"/>
      <c r="AV38" s="839"/>
      <c r="AW38" s="839"/>
      <c r="AX38" s="839"/>
      <c r="AY38" s="839"/>
      <c r="AZ38" s="840"/>
      <c r="BA38" s="840"/>
      <c r="BB38" s="840"/>
      <c r="BC38" s="840"/>
      <c r="BD38" s="840"/>
      <c r="BE38" s="836"/>
      <c r="BF38" s="836"/>
      <c r="BG38" s="836"/>
      <c r="BH38" s="836"/>
      <c r="BI38" s="837"/>
      <c r="BJ38" s="219"/>
      <c r="BK38" s="219"/>
      <c r="BL38" s="219"/>
      <c r="BM38" s="219"/>
      <c r="BN38" s="219"/>
      <c r="BO38" s="228"/>
      <c r="BP38" s="228"/>
      <c r="BQ38" s="225">
        <v>32</v>
      </c>
      <c r="BR38" s="226"/>
      <c r="BS38" s="767"/>
      <c r="BT38" s="768"/>
      <c r="BU38" s="768"/>
      <c r="BV38" s="768"/>
      <c r="BW38" s="768"/>
      <c r="BX38" s="768"/>
      <c r="BY38" s="768"/>
      <c r="BZ38" s="768"/>
      <c r="CA38" s="768"/>
      <c r="CB38" s="768"/>
      <c r="CC38" s="768"/>
      <c r="CD38" s="768"/>
      <c r="CE38" s="768"/>
      <c r="CF38" s="768"/>
      <c r="CG38" s="769"/>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67"/>
      <c r="DW38" s="768"/>
      <c r="DX38" s="768"/>
      <c r="DY38" s="768"/>
      <c r="DZ38" s="773"/>
      <c r="EA38" s="217"/>
    </row>
    <row r="39" spans="1:131" ht="26.25" customHeight="1">
      <c r="A39" s="229">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32"/>
      <c r="AL39" s="839"/>
      <c r="AM39" s="839"/>
      <c r="AN39" s="839"/>
      <c r="AO39" s="839"/>
      <c r="AP39" s="839"/>
      <c r="AQ39" s="839"/>
      <c r="AR39" s="839"/>
      <c r="AS39" s="839"/>
      <c r="AT39" s="839"/>
      <c r="AU39" s="839"/>
      <c r="AV39" s="839"/>
      <c r="AW39" s="839"/>
      <c r="AX39" s="839"/>
      <c r="AY39" s="839"/>
      <c r="AZ39" s="840"/>
      <c r="BA39" s="840"/>
      <c r="BB39" s="840"/>
      <c r="BC39" s="840"/>
      <c r="BD39" s="840"/>
      <c r="BE39" s="836"/>
      <c r="BF39" s="836"/>
      <c r="BG39" s="836"/>
      <c r="BH39" s="836"/>
      <c r="BI39" s="837"/>
      <c r="BJ39" s="219"/>
      <c r="BK39" s="219"/>
      <c r="BL39" s="219"/>
      <c r="BM39" s="219"/>
      <c r="BN39" s="219"/>
      <c r="BO39" s="228"/>
      <c r="BP39" s="228"/>
      <c r="BQ39" s="225">
        <v>33</v>
      </c>
      <c r="BR39" s="226"/>
      <c r="BS39" s="767"/>
      <c r="BT39" s="768"/>
      <c r="BU39" s="768"/>
      <c r="BV39" s="768"/>
      <c r="BW39" s="768"/>
      <c r="BX39" s="768"/>
      <c r="BY39" s="768"/>
      <c r="BZ39" s="768"/>
      <c r="CA39" s="768"/>
      <c r="CB39" s="768"/>
      <c r="CC39" s="768"/>
      <c r="CD39" s="768"/>
      <c r="CE39" s="768"/>
      <c r="CF39" s="768"/>
      <c r="CG39" s="769"/>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67"/>
      <c r="DW39" s="768"/>
      <c r="DX39" s="768"/>
      <c r="DY39" s="768"/>
      <c r="DZ39" s="773"/>
      <c r="EA39" s="217"/>
    </row>
    <row r="40" spans="1:131" ht="26.25" customHeight="1">
      <c r="A40" s="225">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32"/>
      <c r="AL40" s="839"/>
      <c r="AM40" s="839"/>
      <c r="AN40" s="839"/>
      <c r="AO40" s="839"/>
      <c r="AP40" s="839"/>
      <c r="AQ40" s="839"/>
      <c r="AR40" s="839"/>
      <c r="AS40" s="839"/>
      <c r="AT40" s="839"/>
      <c r="AU40" s="839"/>
      <c r="AV40" s="839"/>
      <c r="AW40" s="839"/>
      <c r="AX40" s="839"/>
      <c r="AY40" s="839"/>
      <c r="AZ40" s="840"/>
      <c r="BA40" s="840"/>
      <c r="BB40" s="840"/>
      <c r="BC40" s="840"/>
      <c r="BD40" s="840"/>
      <c r="BE40" s="836"/>
      <c r="BF40" s="836"/>
      <c r="BG40" s="836"/>
      <c r="BH40" s="836"/>
      <c r="BI40" s="837"/>
      <c r="BJ40" s="219"/>
      <c r="BK40" s="219"/>
      <c r="BL40" s="219"/>
      <c r="BM40" s="219"/>
      <c r="BN40" s="219"/>
      <c r="BO40" s="228"/>
      <c r="BP40" s="228"/>
      <c r="BQ40" s="225">
        <v>34</v>
      </c>
      <c r="BR40" s="226"/>
      <c r="BS40" s="767"/>
      <c r="BT40" s="768"/>
      <c r="BU40" s="768"/>
      <c r="BV40" s="768"/>
      <c r="BW40" s="768"/>
      <c r="BX40" s="768"/>
      <c r="BY40" s="768"/>
      <c r="BZ40" s="768"/>
      <c r="CA40" s="768"/>
      <c r="CB40" s="768"/>
      <c r="CC40" s="768"/>
      <c r="CD40" s="768"/>
      <c r="CE40" s="768"/>
      <c r="CF40" s="768"/>
      <c r="CG40" s="769"/>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67"/>
      <c r="DW40" s="768"/>
      <c r="DX40" s="768"/>
      <c r="DY40" s="768"/>
      <c r="DZ40" s="773"/>
      <c r="EA40" s="217"/>
    </row>
    <row r="41" spans="1:131" ht="26.25" customHeight="1">
      <c r="A41" s="225">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32"/>
      <c r="AL41" s="839"/>
      <c r="AM41" s="839"/>
      <c r="AN41" s="839"/>
      <c r="AO41" s="839"/>
      <c r="AP41" s="839"/>
      <c r="AQ41" s="839"/>
      <c r="AR41" s="839"/>
      <c r="AS41" s="839"/>
      <c r="AT41" s="839"/>
      <c r="AU41" s="839"/>
      <c r="AV41" s="839"/>
      <c r="AW41" s="839"/>
      <c r="AX41" s="839"/>
      <c r="AY41" s="839"/>
      <c r="AZ41" s="840"/>
      <c r="BA41" s="840"/>
      <c r="BB41" s="840"/>
      <c r="BC41" s="840"/>
      <c r="BD41" s="840"/>
      <c r="BE41" s="836"/>
      <c r="BF41" s="836"/>
      <c r="BG41" s="836"/>
      <c r="BH41" s="836"/>
      <c r="BI41" s="837"/>
      <c r="BJ41" s="219"/>
      <c r="BK41" s="219"/>
      <c r="BL41" s="219"/>
      <c r="BM41" s="219"/>
      <c r="BN41" s="219"/>
      <c r="BO41" s="228"/>
      <c r="BP41" s="228"/>
      <c r="BQ41" s="225">
        <v>35</v>
      </c>
      <c r="BR41" s="226"/>
      <c r="BS41" s="767"/>
      <c r="BT41" s="768"/>
      <c r="BU41" s="768"/>
      <c r="BV41" s="768"/>
      <c r="BW41" s="768"/>
      <c r="BX41" s="768"/>
      <c r="BY41" s="768"/>
      <c r="BZ41" s="768"/>
      <c r="CA41" s="768"/>
      <c r="CB41" s="768"/>
      <c r="CC41" s="768"/>
      <c r="CD41" s="768"/>
      <c r="CE41" s="768"/>
      <c r="CF41" s="768"/>
      <c r="CG41" s="769"/>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67"/>
      <c r="DW41" s="768"/>
      <c r="DX41" s="768"/>
      <c r="DY41" s="768"/>
      <c r="DZ41" s="773"/>
      <c r="EA41" s="217"/>
    </row>
    <row r="42" spans="1:131" ht="26.25" customHeight="1">
      <c r="A42" s="225">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32"/>
      <c r="AL42" s="839"/>
      <c r="AM42" s="839"/>
      <c r="AN42" s="839"/>
      <c r="AO42" s="839"/>
      <c r="AP42" s="839"/>
      <c r="AQ42" s="839"/>
      <c r="AR42" s="839"/>
      <c r="AS42" s="839"/>
      <c r="AT42" s="839"/>
      <c r="AU42" s="839"/>
      <c r="AV42" s="839"/>
      <c r="AW42" s="839"/>
      <c r="AX42" s="839"/>
      <c r="AY42" s="839"/>
      <c r="AZ42" s="840"/>
      <c r="BA42" s="840"/>
      <c r="BB42" s="840"/>
      <c r="BC42" s="840"/>
      <c r="BD42" s="840"/>
      <c r="BE42" s="836"/>
      <c r="BF42" s="836"/>
      <c r="BG42" s="836"/>
      <c r="BH42" s="836"/>
      <c r="BI42" s="837"/>
      <c r="BJ42" s="219"/>
      <c r="BK42" s="219"/>
      <c r="BL42" s="219"/>
      <c r="BM42" s="219"/>
      <c r="BN42" s="219"/>
      <c r="BO42" s="228"/>
      <c r="BP42" s="228"/>
      <c r="BQ42" s="225">
        <v>36</v>
      </c>
      <c r="BR42" s="226"/>
      <c r="BS42" s="767"/>
      <c r="BT42" s="768"/>
      <c r="BU42" s="768"/>
      <c r="BV42" s="768"/>
      <c r="BW42" s="768"/>
      <c r="BX42" s="768"/>
      <c r="BY42" s="768"/>
      <c r="BZ42" s="768"/>
      <c r="CA42" s="768"/>
      <c r="CB42" s="768"/>
      <c r="CC42" s="768"/>
      <c r="CD42" s="768"/>
      <c r="CE42" s="768"/>
      <c r="CF42" s="768"/>
      <c r="CG42" s="769"/>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67"/>
      <c r="DW42" s="768"/>
      <c r="DX42" s="768"/>
      <c r="DY42" s="768"/>
      <c r="DZ42" s="773"/>
      <c r="EA42" s="217"/>
    </row>
    <row r="43" spans="1:131" ht="26.25" customHeight="1">
      <c r="A43" s="225">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32"/>
      <c r="AL43" s="839"/>
      <c r="AM43" s="839"/>
      <c r="AN43" s="839"/>
      <c r="AO43" s="839"/>
      <c r="AP43" s="839"/>
      <c r="AQ43" s="839"/>
      <c r="AR43" s="839"/>
      <c r="AS43" s="839"/>
      <c r="AT43" s="839"/>
      <c r="AU43" s="839"/>
      <c r="AV43" s="839"/>
      <c r="AW43" s="839"/>
      <c r="AX43" s="839"/>
      <c r="AY43" s="839"/>
      <c r="AZ43" s="840"/>
      <c r="BA43" s="840"/>
      <c r="BB43" s="840"/>
      <c r="BC43" s="840"/>
      <c r="BD43" s="840"/>
      <c r="BE43" s="836"/>
      <c r="BF43" s="836"/>
      <c r="BG43" s="836"/>
      <c r="BH43" s="836"/>
      <c r="BI43" s="837"/>
      <c r="BJ43" s="219"/>
      <c r="BK43" s="219"/>
      <c r="BL43" s="219"/>
      <c r="BM43" s="219"/>
      <c r="BN43" s="219"/>
      <c r="BO43" s="228"/>
      <c r="BP43" s="228"/>
      <c r="BQ43" s="225">
        <v>37</v>
      </c>
      <c r="BR43" s="226"/>
      <c r="BS43" s="767"/>
      <c r="BT43" s="768"/>
      <c r="BU43" s="768"/>
      <c r="BV43" s="768"/>
      <c r="BW43" s="768"/>
      <c r="BX43" s="768"/>
      <c r="BY43" s="768"/>
      <c r="BZ43" s="768"/>
      <c r="CA43" s="768"/>
      <c r="CB43" s="768"/>
      <c r="CC43" s="768"/>
      <c r="CD43" s="768"/>
      <c r="CE43" s="768"/>
      <c r="CF43" s="768"/>
      <c r="CG43" s="769"/>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67"/>
      <c r="DW43" s="768"/>
      <c r="DX43" s="768"/>
      <c r="DY43" s="768"/>
      <c r="DZ43" s="773"/>
      <c r="EA43" s="217"/>
    </row>
    <row r="44" spans="1:131" ht="26.25" customHeight="1">
      <c r="A44" s="225">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32"/>
      <c r="AL44" s="839"/>
      <c r="AM44" s="839"/>
      <c r="AN44" s="839"/>
      <c r="AO44" s="839"/>
      <c r="AP44" s="839"/>
      <c r="AQ44" s="839"/>
      <c r="AR44" s="839"/>
      <c r="AS44" s="839"/>
      <c r="AT44" s="839"/>
      <c r="AU44" s="839"/>
      <c r="AV44" s="839"/>
      <c r="AW44" s="839"/>
      <c r="AX44" s="839"/>
      <c r="AY44" s="839"/>
      <c r="AZ44" s="840"/>
      <c r="BA44" s="840"/>
      <c r="BB44" s="840"/>
      <c r="BC44" s="840"/>
      <c r="BD44" s="840"/>
      <c r="BE44" s="836"/>
      <c r="BF44" s="836"/>
      <c r="BG44" s="836"/>
      <c r="BH44" s="836"/>
      <c r="BI44" s="837"/>
      <c r="BJ44" s="219"/>
      <c r="BK44" s="219"/>
      <c r="BL44" s="219"/>
      <c r="BM44" s="219"/>
      <c r="BN44" s="219"/>
      <c r="BO44" s="228"/>
      <c r="BP44" s="228"/>
      <c r="BQ44" s="225">
        <v>38</v>
      </c>
      <c r="BR44" s="226"/>
      <c r="BS44" s="767"/>
      <c r="BT44" s="768"/>
      <c r="BU44" s="768"/>
      <c r="BV44" s="768"/>
      <c r="BW44" s="768"/>
      <c r="BX44" s="768"/>
      <c r="BY44" s="768"/>
      <c r="BZ44" s="768"/>
      <c r="CA44" s="768"/>
      <c r="CB44" s="768"/>
      <c r="CC44" s="768"/>
      <c r="CD44" s="768"/>
      <c r="CE44" s="768"/>
      <c r="CF44" s="768"/>
      <c r="CG44" s="769"/>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67"/>
      <c r="DW44" s="768"/>
      <c r="DX44" s="768"/>
      <c r="DY44" s="768"/>
      <c r="DZ44" s="773"/>
      <c r="EA44" s="217"/>
    </row>
    <row r="45" spans="1:131" ht="26.25" customHeight="1">
      <c r="A45" s="225">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32"/>
      <c r="AL45" s="839"/>
      <c r="AM45" s="839"/>
      <c r="AN45" s="839"/>
      <c r="AO45" s="839"/>
      <c r="AP45" s="839"/>
      <c r="AQ45" s="839"/>
      <c r="AR45" s="839"/>
      <c r="AS45" s="839"/>
      <c r="AT45" s="839"/>
      <c r="AU45" s="839"/>
      <c r="AV45" s="839"/>
      <c r="AW45" s="839"/>
      <c r="AX45" s="839"/>
      <c r="AY45" s="839"/>
      <c r="AZ45" s="840"/>
      <c r="BA45" s="840"/>
      <c r="BB45" s="840"/>
      <c r="BC45" s="840"/>
      <c r="BD45" s="840"/>
      <c r="BE45" s="836"/>
      <c r="BF45" s="836"/>
      <c r="BG45" s="836"/>
      <c r="BH45" s="836"/>
      <c r="BI45" s="837"/>
      <c r="BJ45" s="219"/>
      <c r="BK45" s="219"/>
      <c r="BL45" s="219"/>
      <c r="BM45" s="219"/>
      <c r="BN45" s="219"/>
      <c r="BO45" s="228"/>
      <c r="BP45" s="228"/>
      <c r="BQ45" s="225">
        <v>39</v>
      </c>
      <c r="BR45" s="226"/>
      <c r="BS45" s="767"/>
      <c r="BT45" s="768"/>
      <c r="BU45" s="768"/>
      <c r="BV45" s="768"/>
      <c r="BW45" s="768"/>
      <c r="BX45" s="768"/>
      <c r="BY45" s="768"/>
      <c r="BZ45" s="768"/>
      <c r="CA45" s="768"/>
      <c r="CB45" s="768"/>
      <c r="CC45" s="768"/>
      <c r="CD45" s="768"/>
      <c r="CE45" s="768"/>
      <c r="CF45" s="768"/>
      <c r="CG45" s="769"/>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67"/>
      <c r="DW45" s="768"/>
      <c r="DX45" s="768"/>
      <c r="DY45" s="768"/>
      <c r="DZ45" s="773"/>
      <c r="EA45" s="217"/>
    </row>
    <row r="46" spans="1:131" ht="26.25" customHeight="1">
      <c r="A46" s="225">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32"/>
      <c r="AL46" s="839"/>
      <c r="AM46" s="839"/>
      <c r="AN46" s="839"/>
      <c r="AO46" s="839"/>
      <c r="AP46" s="839"/>
      <c r="AQ46" s="839"/>
      <c r="AR46" s="839"/>
      <c r="AS46" s="839"/>
      <c r="AT46" s="839"/>
      <c r="AU46" s="839"/>
      <c r="AV46" s="839"/>
      <c r="AW46" s="839"/>
      <c r="AX46" s="839"/>
      <c r="AY46" s="839"/>
      <c r="AZ46" s="840"/>
      <c r="BA46" s="840"/>
      <c r="BB46" s="840"/>
      <c r="BC46" s="840"/>
      <c r="BD46" s="840"/>
      <c r="BE46" s="836"/>
      <c r="BF46" s="836"/>
      <c r="BG46" s="836"/>
      <c r="BH46" s="836"/>
      <c r="BI46" s="837"/>
      <c r="BJ46" s="219"/>
      <c r="BK46" s="219"/>
      <c r="BL46" s="219"/>
      <c r="BM46" s="219"/>
      <c r="BN46" s="219"/>
      <c r="BO46" s="228"/>
      <c r="BP46" s="228"/>
      <c r="BQ46" s="225">
        <v>40</v>
      </c>
      <c r="BR46" s="226"/>
      <c r="BS46" s="767"/>
      <c r="BT46" s="768"/>
      <c r="BU46" s="768"/>
      <c r="BV46" s="768"/>
      <c r="BW46" s="768"/>
      <c r="BX46" s="768"/>
      <c r="BY46" s="768"/>
      <c r="BZ46" s="768"/>
      <c r="CA46" s="768"/>
      <c r="CB46" s="768"/>
      <c r="CC46" s="768"/>
      <c r="CD46" s="768"/>
      <c r="CE46" s="768"/>
      <c r="CF46" s="768"/>
      <c r="CG46" s="769"/>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67"/>
      <c r="DW46" s="768"/>
      <c r="DX46" s="768"/>
      <c r="DY46" s="768"/>
      <c r="DZ46" s="773"/>
      <c r="EA46" s="217"/>
    </row>
    <row r="47" spans="1:131" ht="26.25" customHeight="1">
      <c r="A47" s="225">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32"/>
      <c r="AL47" s="839"/>
      <c r="AM47" s="839"/>
      <c r="AN47" s="839"/>
      <c r="AO47" s="839"/>
      <c r="AP47" s="839"/>
      <c r="AQ47" s="839"/>
      <c r="AR47" s="839"/>
      <c r="AS47" s="839"/>
      <c r="AT47" s="839"/>
      <c r="AU47" s="839"/>
      <c r="AV47" s="839"/>
      <c r="AW47" s="839"/>
      <c r="AX47" s="839"/>
      <c r="AY47" s="839"/>
      <c r="AZ47" s="840"/>
      <c r="BA47" s="840"/>
      <c r="BB47" s="840"/>
      <c r="BC47" s="840"/>
      <c r="BD47" s="840"/>
      <c r="BE47" s="836"/>
      <c r="BF47" s="836"/>
      <c r="BG47" s="836"/>
      <c r="BH47" s="836"/>
      <c r="BI47" s="837"/>
      <c r="BJ47" s="219"/>
      <c r="BK47" s="219"/>
      <c r="BL47" s="219"/>
      <c r="BM47" s="219"/>
      <c r="BN47" s="219"/>
      <c r="BO47" s="228"/>
      <c r="BP47" s="228"/>
      <c r="BQ47" s="225">
        <v>41</v>
      </c>
      <c r="BR47" s="226"/>
      <c r="BS47" s="767"/>
      <c r="BT47" s="768"/>
      <c r="BU47" s="768"/>
      <c r="BV47" s="768"/>
      <c r="BW47" s="768"/>
      <c r="BX47" s="768"/>
      <c r="BY47" s="768"/>
      <c r="BZ47" s="768"/>
      <c r="CA47" s="768"/>
      <c r="CB47" s="768"/>
      <c r="CC47" s="768"/>
      <c r="CD47" s="768"/>
      <c r="CE47" s="768"/>
      <c r="CF47" s="768"/>
      <c r="CG47" s="769"/>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67"/>
      <c r="DW47" s="768"/>
      <c r="DX47" s="768"/>
      <c r="DY47" s="768"/>
      <c r="DZ47" s="773"/>
      <c r="EA47" s="217"/>
    </row>
    <row r="48" spans="1:131" ht="26.25" customHeight="1">
      <c r="A48" s="225">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32"/>
      <c r="AL48" s="839"/>
      <c r="AM48" s="839"/>
      <c r="AN48" s="839"/>
      <c r="AO48" s="839"/>
      <c r="AP48" s="839"/>
      <c r="AQ48" s="839"/>
      <c r="AR48" s="839"/>
      <c r="AS48" s="839"/>
      <c r="AT48" s="839"/>
      <c r="AU48" s="839"/>
      <c r="AV48" s="839"/>
      <c r="AW48" s="839"/>
      <c r="AX48" s="839"/>
      <c r="AY48" s="839"/>
      <c r="AZ48" s="840"/>
      <c r="BA48" s="840"/>
      <c r="BB48" s="840"/>
      <c r="BC48" s="840"/>
      <c r="BD48" s="840"/>
      <c r="BE48" s="836"/>
      <c r="BF48" s="836"/>
      <c r="BG48" s="836"/>
      <c r="BH48" s="836"/>
      <c r="BI48" s="837"/>
      <c r="BJ48" s="219"/>
      <c r="BK48" s="219"/>
      <c r="BL48" s="219"/>
      <c r="BM48" s="219"/>
      <c r="BN48" s="219"/>
      <c r="BO48" s="228"/>
      <c r="BP48" s="228"/>
      <c r="BQ48" s="225">
        <v>42</v>
      </c>
      <c r="BR48" s="226"/>
      <c r="BS48" s="767"/>
      <c r="BT48" s="768"/>
      <c r="BU48" s="768"/>
      <c r="BV48" s="768"/>
      <c r="BW48" s="768"/>
      <c r="BX48" s="768"/>
      <c r="BY48" s="768"/>
      <c r="BZ48" s="768"/>
      <c r="CA48" s="768"/>
      <c r="CB48" s="768"/>
      <c r="CC48" s="768"/>
      <c r="CD48" s="768"/>
      <c r="CE48" s="768"/>
      <c r="CF48" s="768"/>
      <c r="CG48" s="769"/>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67"/>
      <c r="DW48" s="768"/>
      <c r="DX48" s="768"/>
      <c r="DY48" s="768"/>
      <c r="DZ48" s="773"/>
      <c r="EA48" s="217"/>
    </row>
    <row r="49" spans="1:131" ht="26.25" customHeight="1">
      <c r="A49" s="225">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32"/>
      <c r="AL49" s="839"/>
      <c r="AM49" s="839"/>
      <c r="AN49" s="839"/>
      <c r="AO49" s="839"/>
      <c r="AP49" s="839"/>
      <c r="AQ49" s="839"/>
      <c r="AR49" s="839"/>
      <c r="AS49" s="839"/>
      <c r="AT49" s="839"/>
      <c r="AU49" s="839"/>
      <c r="AV49" s="839"/>
      <c r="AW49" s="839"/>
      <c r="AX49" s="839"/>
      <c r="AY49" s="839"/>
      <c r="AZ49" s="840"/>
      <c r="BA49" s="840"/>
      <c r="BB49" s="840"/>
      <c r="BC49" s="840"/>
      <c r="BD49" s="840"/>
      <c r="BE49" s="836"/>
      <c r="BF49" s="836"/>
      <c r="BG49" s="836"/>
      <c r="BH49" s="836"/>
      <c r="BI49" s="837"/>
      <c r="BJ49" s="219"/>
      <c r="BK49" s="219"/>
      <c r="BL49" s="219"/>
      <c r="BM49" s="219"/>
      <c r="BN49" s="219"/>
      <c r="BO49" s="228"/>
      <c r="BP49" s="228"/>
      <c r="BQ49" s="225">
        <v>43</v>
      </c>
      <c r="BR49" s="226"/>
      <c r="BS49" s="767"/>
      <c r="BT49" s="768"/>
      <c r="BU49" s="768"/>
      <c r="BV49" s="768"/>
      <c r="BW49" s="768"/>
      <c r="BX49" s="768"/>
      <c r="BY49" s="768"/>
      <c r="BZ49" s="768"/>
      <c r="CA49" s="768"/>
      <c r="CB49" s="768"/>
      <c r="CC49" s="768"/>
      <c r="CD49" s="768"/>
      <c r="CE49" s="768"/>
      <c r="CF49" s="768"/>
      <c r="CG49" s="769"/>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67"/>
      <c r="DW49" s="768"/>
      <c r="DX49" s="768"/>
      <c r="DY49" s="768"/>
      <c r="DZ49" s="773"/>
      <c r="EA49" s="217"/>
    </row>
    <row r="50" spans="1:131" ht="26.25" customHeight="1">
      <c r="A50" s="225">
        <v>23</v>
      </c>
      <c r="B50" s="774"/>
      <c r="C50" s="775"/>
      <c r="D50" s="775"/>
      <c r="E50" s="775"/>
      <c r="F50" s="775"/>
      <c r="G50" s="775"/>
      <c r="H50" s="775"/>
      <c r="I50" s="775"/>
      <c r="J50" s="775"/>
      <c r="K50" s="775"/>
      <c r="L50" s="775"/>
      <c r="M50" s="775"/>
      <c r="N50" s="775"/>
      <c r="O50" s="775"/>
      <c r="P50" s="776"/>
      <c r="Q50" s="841"/>
      <c r="R50" s="842"/>
      <c r="S50" s="842"/>
      <c r="T50" s="842"/>
      <c r="U50" s="842"/>
      <c r="V50" s="842"/>
      <c r="W50" s="842"/>
      <c r="X50" s="842"/>
      <c r="Y50" s="842"/>
      <c r="Z50" s="842"/>
      <c r="AA50" s="842"/>
      <c r="AB50" s="842"/>
      <c r="AC50" s="842"/>
      <c r="AD50" s="842"/>
      <c r="AE50" s="843"/>
      <c r="AF50" s="780"/>
      <c r="AG50" s="781"/>
      <c r="AH50" s="781"/>
      <c r="AI50" s="781"/>
      <c r="AJ50" s="782"/>
      <c r="AK50" s="845"/>
      <c r="AL50" s="842"/>
      <c r="AM50" s="842"/>
      <c r="AN50" s="842"/>
      <c r="AO50" s="842"/>
      <c r="AP50" s="842"/>
      <c r="AQ50" s="842"/>
      <c r="AR50" s="842"/>
      <c r="AS50" s="842"/>
      <c r="AT50" s="842"/>
      <c r="AU50" s="842"/>
      <c r="AV50" s="842"/>
      <c r="AW50" s="842"/>
      <c r="AX50" s="842"/>
      <c r="AY50" s="842"/>
      <c r="AZ50" s="844"/>
      <c r="BA50" s="844"/>
      <c r="BB50" s="844"/>
      <c r="BC50" s="844"/>
      <c r="BD50" s="844"/>
      <c r="BE50" s="836"/>
      <c r="BF50" s="836"/>
      <c r="BG50" s="836"/>
      <c r="BH50" s="836"/>
      <c r="BI50" s="837"/>
      <c r="BJ50" s="219"/>
      <c r="BK50" s="219"/>
      <c r="BL50" s="219"/>
      <c r="BM50" s="219"/>
      <c r="BN50" s="219"/>
      <c r="BO50" s="228"/>
      <c r="BP50" s="228"/>
      <c r="BQ50" s="225">
        <v>44</v>
      </c>
      <c r="BR50" s="226"/>
      <c r="BS50" s="767"/>
      <c r="BT50" s="768"/>
      <c r="BU50" s="768"/>
      <c r="BV50" s="768"/>
      <c r="BW50" s="768"/>
      <c r="BX50" s="768"/>
      <c r="BY50" s="768"/>
      <c r="BZ50" s="768"/>
      <c r="CA50" s="768"/>
      <c r="CB50" s="768"/>
      <c r="CC50" s="768"/>
      <c r="CD50" s="768"/>
      <c r="CE50" s="768"/>
      <c r="CF50" s="768"/>
      <c r="CG50" s="769"/>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67"/>
      <c r="DW50" s="768"/>
      <c r="DX50" s="768"/>
      <c r="DY50" s="768"/>
      <c r="DZ50" s="773"/>
      <c r="EA50" s="217"/>
    </row>
    <row r="51" spans="1:131" ht="26.25" customHeight="1">
      <c r="A51" s="225">
        <v>24</v>
      </c>
      <c r="B51" s="774"/>
      <c r="C51" s="775"/>
      <c r="D51" s="775"/>
      <c r="E51" s="775"/>
      <c r="F51" s="775"/>
      <c r="G51" s="775"/>
      <c r="H51" s="775"/>
      <c r="I51" s="775"/>
      <c r="J51" s="775"/>
      <c r="K51" s="775"/>
      <c r="L51" s="775"/>
      <c r="M51" s="775"/>
      <c r="N51" s="775"/>
      <c r="O51" s="775"/>
      <c r="P51" s="776"/>
      <c r="Q51" s="841"/>
      <c r="R51" s="842"/>
      <c r="S51" s="842"/>
      <c r="T51" s="842"/>
      <c r="U51" s="842"/>
      <c r="V51" s="842"/>
      <c r="W51" s="842"/>
      <c r="X51" s="842"/>
      <c r="Y51" s="842"/>
      <c r="Z51" s="842"/>
      <c r="AA51" s="842"/>
      <c r="AB51" s="842"/>
      <c r="AC51" s="842"/>
      <c r="AD51" s="842"/>
      <c r="AE51" s="843"/>
      <c r="AF51" s="780"/>
      <c r="AG51" s="781"/>
      <c r="AH51" s="781"/>
      <c r="AI51" s="781"/>
      <c r="AJ51" s="782"/>
      <c r="AK51" s="845"/>
      <c r="AL51" s="842"/>
      <c r="AM51" s="842"/>
      <c r="AN51" s="842"/>
      <c r="AO51" s="842"/>
      <c r="AP51" s="842"/>
      <c r="AQ51" s="842"/>
      <c r="AR51" s="842"/>
      <c r="AS51" s="842"/>
      <c r="AT51" s="842"/>
      <c r="AU51" s="842"/>
      <c r="AV51" s="842"/>
      <c r="AW51" s="842"/>
      <c r="AX51" s="842"/>
      <c r="AY51" s="842"/>
      <c r="AZ51" s="844"/>
      <c r="BA51" s="844"/>
      <c r="BB51" s="844"/>
      <c r="BC51" s="844"/>
      <c r="BD51" s="844"/>
      <c r="BE51" s="836"/>
      <c r="BF51" s="836"/>
      <c r="BG51" s="836"/>
      <c r="BH51" s="836"/>
      <c r="BI51" s="837"/>
      <c r="BJ51" s="219"/>
      <c r="BK51" s="219"/>
      <c r="BL51" s="219"/>
      <c r="BM51" s="219"/>
      <c r="BN51" s="219"/>
      <c r="BO51" s="228"/>
      <c r="BP51" s="228"/>
      <c r="BQ51" s="225">
        <v>45</v>
      </c>
      <c r="BR51" s="226"/>
      <c r="BS51" s="767"/>
      <c r="BT51" s="768"/>
      <c r="BU51" s="768"/>
      <c r="BV51" s="768"/>
      <c r="BW51" s="768"/>
      <c r="BX51" s="768"/>
      <c r="BY51" s="768"/>
      <c r="BZ51" s="768"/>
      <c r="CA51" s="768"/>
      <c r="CB51" s="768"/>
      <c r="CC51" s="768"/>
      <c r="CD51" s="768"/>
      <c r="CE51" s="768"/>
      <c r="CF51" s="768"/>
      <c r="CG51" s="769"/>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67"/>
      <c r="DW51" s="768"/>
      <c r="DX51" s="768"/>
      <c r="DY51" s="768"/>
      <c r="DZ51" s="773"/>
      <c r="EA51" s="217"/>
    </row>
    <row r="52" spans="1:131" ht="26.25" customHeight="1">
      <c r="A52" s="225">
        <v>25</v>
      </c>
      <c r="B52" s="774"/>
      <c r="C52" s="775"/>
      <c r="D52" s="775"/>
      <c r="E52" s="775"/>
      <c r="F52" s="775"/>
      <c r="G52" s="775"/>
      <c r="H52" s="775"/>
      <c r="I52" s="775"/>
      <c r="J52" s="775"/>
      <c r="K52" s="775"/>
      <c r="L52" s="775"/>
      <c r="M52" s="775"/>
      <c r="N52" s="775"/>
      <c r="O52" s="775"/>
      <c r="P52" s="776"/>
      <c r="Q52" s="841"/>
      <c r="R52" s="842"/>
      <c r="S52" s="842"/>
      <c r="T52" s="842"/>
      <c r="U52" s="842"/>
      <c r="V52" s="842"/>
      <c r="W52" s="842"/>
      <c r="X52" s="842"/>
      <c r="Y52" s="842"/>
      <c r="Z52" s="842"/>
      <c r="AA52" s="842"/>
      <c r="AB52" s="842"/>
      <c r="AC52" s="842"/>
      <c r="AD52" s="842"/>
      <c r="AE52" s="843"/>
      <c r="AF52" s="780"/>
      <c r="AG52" s="781"/>
      <c r="AH52" s="781"/>
      <c r="AI52" s="781"/>
      <c r="AJ52" s="782"/>
      <c r="AK52" s="845"/>
      <c r="AL52" s="842"/>
      <c r="AM52" s="842"/>
      <c r="AN52" s="842"/>
      <c r="AO52" s="842"/>
      <c r="AP52" s="842"/>
      <c r="AQ52" s="842"/>
      <c r="AR52" s="842"/>
      <c r="AS52" s="842"/>
      <c r="AT52" s="842"/>
      <c r="AU52" s="842"/>
      <c r="AV52" s="842"/>
      <c r="AW52" s="842"/>
      <c r="AX52" s="842"/>
      <c r="AY52" s="842"/>
      <c r="AZ52" s="844"/>
      <c r="BA52" s="844"/>
      <c r="BB52" s="844"/>
      <c r="BC52" s="844"/>
      <c r="BD52" s="844"/>
      <c r="BE52" s="836"/>
      <c r="BF52" s="836"/>
      <c r="BG52" s="836"/>
      <c r="BH52" s="836"/>
      <c r="BI52" s="837"/>
      <c r="BJ52" s="219"/>
      <c r="BK52" s="219"/>
      <c r="BL52" s="219"/>
      <c r="BM52" s="219"/>
      <c r="BN52" s="219"/>
      <c r="BO52" s="228"/>
      <c r="BP52" s="228"/>
      <c r="BQ52" s="225">
        <v>46</v>
      </c>
      <c r="BR52" s="226"/>
      <c r="BS52" s="767"/>
      <c r="BT52" s="768"/>
      <c r="BU52" s="768"/>
      <c r="BV52" s="768"/>
      <c r="BW52" s="768"/>
      <c r="BX52" s="768"/>
      <c r="BY52" s="768"/>
      <c r="BZ52" s="768"/>
      <c r="CA52" s="768"/>
      <c r="CB52" s="768"/>
      <c r="CC52" s="768"/>
      <c r="CD52" s="768"/>
      <c r="CE52" s="768"/>
      <c r="CF52" s="768"/>
      <c r="CG52" s="769"/>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67"/>
      <c r="DW52" s="768"/>
      <c r="DX52" s="768"/>
      <c r="DY52" s="768"/>
      <c r="DZ52" s="773"/>
      <c r="EA52" s="217"/>
    </row>
    <row r="53" spans="1:131" ht="26.25" customHeight="1">
      <c r="A53" s="225">
        <v>26</v>
      </c>
      <c r="B53" s="774"/>
      <c r="C53" s="775"/>
      <c r="D53" s="775"/>
      <c r="E53" s="775"/>
      <c r="F53" s="775"/>
      <c r="G53" s="775"/>
      <c r="H53" s="775"/>
      <c r="I53" s="775"/>
      <c r="J53" s="775"/>
      <c r="K53" s="775"/>
      <c r="L53" s="775"/>
      <c r="M53" s="775"/>
      <c r="N53" s="775"/>
      <c r="O53" s="775"/>
      <c r="P53" s="776"/>
      <c r="Q53" s="841"/>
      <c r="R53" s="842"/>
      <c r="S53" s="842"/>
      <c r="T53" s="842"/>
      <c r="U53" s="842"/>
      <c r="V53" s="842"/>
      <c r="W53" s="842"/>
      <c r="X53" s="842"/>
      <c r="Y53" s="842"/>
      <c r="Z53" s="842"/>
      <c r="AA53" s="842"/>
      <c r="AB53" s="842"/>
      <c r="AC53" s="842"/>
      <c r="AD53" s="842"/>
      <c r="AE53" s="843"/>
      <c r="AF53" s="780"/>
      <c r="AG53" s="781"/>
      <c r="AH53" s="781"/>
      <c r="AI53" s="781"/>
      <c r="AJ53" s="782"/>
      <c r="AK53" s="845"/>
      <c r="AL53" s="842"/>
      <c r="AM53" s="842"/>
      <c r="AN53" s="842"/>
      <c r="AO53" s="842"/>
      <c r="AP53" s="842"/>
      <c r="AQ53" s="842"/>
      <c r="AR53" s="842"/>
      <c r="AS53" s="842"/>
      <c r="AT53" s="842"/>
      <c r="AU53" s="842"/>
      <c r="AV53" s="842"/>
      <c r="AW53" s="842"/>
      <c r="AX53" s="842"/>
      <c r="AY53" s="842"/>
      <c r="AZ53" s="844"/>
      <c r="BA53" s="844"/>
      <c r="BB53" s="844"/>
      <c r="BC53" s="844"/>
      <c r="BD53" s="844"/>
      <c r="BE53" s="836"/>
      <c r="BF53" s="836"/>
      <c r="BG53" s="836"/>
      <c r="BH53" s="836"/>
      <c r="BI53" s="837"/>
      <c r="BJ53" s="219"/>
      <c r="BK53" s="219"/>
      <c r="BL53" s="219"/>
      <c r="BM53" s="219"/>
      <c r="BN53" s="219"/>
      <c r="BO53" s="228"/>
      <c r="BP53" s="228"/>
      <c r="BQ53" s="225">
        <v>47</v>
      </c>
      <c r="BR53" s="226"/>
      <c r="BS53" s="767"/>
      <c r="BT53" s="768"/>
      <c r="BU53" s="768"/>
      <c r="BV53" s="768"/>
      <c r="BW53" s="768"/>
      <c r="BX53" s="768"/>
      <c r="BY53" s="768"/>
      <c r="BZ53" s="768"/>
      <c r="CA53" s="768"/>
      <c r="CB53" s="768"/>
      <c r="CC53" s="768"/>
      <c r="CD53" s="768"/>
      <c r="CE53" s="768"/>
      <c r="CF53" s="768"/>
      <c r="CG53" s="769"/>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67"/>
      <c r="DW53" s="768"/>
      <c r="DX53" s="768"/>
      <c r="DY53" s="768"/>
      <c r="DZ53" s="773"/>
      <c r="EA53" s="217"/>
    </row>
    <row r="54" spans="1:131" ht="26.25" customHeight="1">
      <c r="A54" s="225">
        <v>27</v>
      </c>
      <c r="B54" s="774"/>
      <c r="C54" s="775"/>
      <c r="D54" s="775"/>
      <c r="E54" s="775"/>
      <c r="F54" s="775"/>
      <c r="G54" s="775"/>
      <c r="H54" s="775"/>
      <c r="I54" s="775"/>
      <c r="J54" s="775"/>
      <c r="K54" s="775"/>
      <c r="L54" s="775"/>
      <c r="M54" s="775"/>
      <c r="N54" s="775"/>
      <c r="O54" s="775"/>
      <c r="P54" s="776"/>
      <c r="Q54" s="841"/>
      <c r="R54" s="842"/>
      <c r="S54" s="842"/>
      <c r="T54" s="842"/>
      <c r="U54" s="842"/>
      <c r="V54" s="842"/>
      <c r="W54" s="842"/>
      <c r="X54" s="842"/>
      <c r="Y54" s="842"/>
      <c r="Z54" s="842"/>
      <c r="AA54" s="842"/>
      <c r="AB54" s="842"/>
      <c r="AC54" s="842"/>
      <c r="AD54" s="842"/>
      <c r="AE54" s="843"/>
      <c r="AF54" s="780"/>
      <c r="AG54" s="781"/>
      <c r="AH54" s="781"/>
      <c r="AI54" s="781"/>
      <c r="AJ54" s="782"/>
      <c r="AK54" s="845"/>
      <c r="AL54" s="842"/>
      <c r="AM54" s="842"/>
      <c r="AN54" s="842"/>
      <c r="AO54" s="842"/>
      <c r="AP54" s="842"/>
      <c r="AQ54" s="842"/>
      <c r="AR54" s="842"/>
      <c r="AS54" s="842"/>
      <c r="AT54" s="842"/>
      <c r="AU54" s="842"/>
      <c r="AV54" s="842"/>
      <c r="AW54" s="842"/>
      <c r="AX54" s="842"/>
      <c r="AY54" s="842"/>
      <c r="AZ54" s="844"/>
      <c r="BA54" s="844"/>
      <c r="BB54" s="844"/>
      <c r="BC54" s="844"/>
      <c r="BD54" s="844"/>
      <c r="BE54" s="836"/>
      <c r="BF54" s="836"/>
      <c r="BG54" s="836"/>
      <c r="BH54" s="836"/>
      <c r="BI54" s="837"/>
      <c r="BJ54" s="219"/>
      <c r="BK54" s="219"/>
      <c r="BL54" s="219"/>
      <c r="BM54" s="219"/>
      <c r="BN54" s="219"/>
      <c r="BO54" s="228"/>
      <c r="BP54" s="228"/>
      <c r="BQ54" s="225">
        <v>48</v>
      </c>
      <c r="BR54" s="226"/>
      <c r="BS54" s="767"/>
      <c r="BT54" s="768"/>
      <c r="BU54" s="768"/>
      <c r="BV54" s="768"/>
      <c r="BW54" s="768"/>
      <c r="BX54" s="768"/>
      <c r="BY54" s="768"/>
      <c r="BZ54" s="768"/>
      <c r="CA54" s="768"/>
      <c r="CB54" s="768"/>
      <c r="CC54" s="768"/>
      <c r="CD54" s="768"/>
      <c r="CE54" s="768"/>
      <c r="CF54" s="768"/>
      <c r="CG54" s="769"/>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67"/>
      <c r="DW54" s="768"/>
      <c r="DX54" s="768"/>
      <c r="DY54" s="768"/>
      <c r="DZ54" s="773"/>
      <c r="EA54" s="217"/>
    </row>
    <row r="55" spans="1:131" ht="26.25" customHeight="1">
      <c r="A55" s="225">
        <v>28</v>
      </c>
      <c r="B55" s="774"/>
      <c r="C55" s="775"/>
      <c r="D55" s="775"/>
      <c r="E55" s="775"/>
      <c r="F55" s="775"/>
      <c r="G55" s="775"/>
      <c r="H55" s="775"/>
      <c r="I55" s="775"/>
      <c r="J55" s="775"/>
      <c r="K55" s="775"/>
      <c r="L55" s="775"/>
      <c r="M55" s="775"/>
      <c r="N55" s="775"/>
      <c r="O55" s="775"/>
      <c r="P55" s="776"/>
      <c r="Q55" s="841"/>
      <c r="R55" s="842"/>
      <c r="S55" s="842"/>
      <c r="T55" s="842"/>
      <c r="U55" s="842"/>
      <c r="V55" s="842"/>
      <c r="W55" s="842"/>
      <c r="X55" s="842"/>
      <c r="Y55" s="842"/>
      <c r="Z55" s="842"/>
      <c r="AA55" s="842"/>
      <c r="AB55" s="842"/>
      <c r="AC55" s="842"/>
      <c r="AD55" s="842"/>
      <c r="AE55" s="843"/>
      <c r="AF55" s="780"/>
      <c r="AG55" s="781"/>
      <c r="AH55" s="781"/>
      <c r="AI55" s="781"/>
      <c r="AJ55" s="782"/>
      <c r="AK55" s="845"/>
      <c r="AL55" s="842"/>
      <c r="AM55" s="842"/>
      <c r="AN55" s="842"/>
      <c r="AO55" s="842"/>
      <c r="AP55" s="842"/>
      <c r="AQ55" s="842"/>
      <c r="AR55" s="842"/>
      <c r="AS55" s="842"/>
      <c r="AT55" s="842"/>
      <c r="AU55" s="842"/>
      <c r="AV55" s="842"/>
      <c r="AW55" s="842"/>
      <c r="AX55" s="842"/>
      <c r="AY55" s="842"/>
      <c r="AZ55" s="844"/>
      <c r="BA55" s="844"/>
      <c r="BB55" s="844"/>
      <c r="BC55" s="844"/>
      <c r="BD55" s="844"/>
      <c r="BE55" s="836"/>
      <c r="BF55" s="836"/>
      <c r="BG55" s="836"/>
      <c r="BH55" s="836"/>
      <c r="BI55" s="837"/>
      <c r="BJ55" s="219"/>
      <c r="BK55" s="219"/>
      <c r="BL55" s="219"/>
      <c r="BM55" s="219"/>
      <c r="BN55" s="219"/>
      <c r="BO55" s="228"/>
      <c r="BP55" s="228"/>
      <c r="BQ55" s="225">
        <v>49</v>
      </c>
      <c r="BR55" s="226"/>
      <c r="BS55" s="767"/>
      <c r="BT55" s="768"/>
      <c r="BU55" s="768"/>
      <c r="BV55" s="768"/>
      <c r="BW55" s="768"/>
      <c r="BX55" s="768"/>
      <c r="BY55" s="768"/>
      <c r="BZ55" s="768"/>
      <c r="CA55" s="768"/>
      <c r="CB55" s="768"/>
      <c r="CC55" s="768"/>
      <c r="CD55" s="768"/>
      <c r="CE55" s="768"/>
      <c r="CF55" s="768"/>
      <c r="CG55" s="769"/>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67"/>
      <c r="DW55" s="768"/>
      <c r="DX55" s="768"/>
      <c r="DY55" s="768"/>
      <c r="DZ55" s="773"/>
      <c r="EA55" s="217"/>
    </row>
    <row r="56" spans="1:131" ht="26.25" customHeight="1">
      <c r="A56" s="225">
        <v>29</v>
      </c>
      <c r="B56" s="774"/>
      <c r="C56" s="775"/>
      <c r="D56" s="775"/>
      <c r="E56" s="775"/>
      <c r="F56" s="775"/>
      <c r="G56" s="775"/>
      <c r="H56" s="775"/>
      <c r="I56" s="775"/>
      <c r="J56" s="775"/>
      <c r="K56" s="775"/>
      <c r="L56" s="775"/>
      <c r="M56" s="775"/>
      <c r="N56" s="775"/>
      <c r="O56" s="775"/>
      <c r="P56" s="776"/>
      <c r="Q56" s="841"/>
      <c r="R56" s="842"/>
      <c r="S56" s="842"/>
      <c r="T56" s="842"/>
      <c r="U56" s="842"/>
      <c r="V56" s="842"/>
      <c r="W56" s="842"/>
      <c r="X56" s="842"/>
      <c r="Y56" s="842"/>
      <c r="Z56" s="842"/>
      <c r="AA56" s="842"/>
      <c r="AB56" s="842"/>
      <c r="AC56" s="842"/>
      <c r="AD56" s="842"/>
      <c r="AE56" s="843"/>
      <c r="AF56" s="780"/>
      <c r="AG56" s="781"/>
      <c r="AH56" s="781"/>
      <c r="AI56" s="781"/>
      <c r="AJ56" s="782"/>
      <c r="AK56" s="845"/>
      <c r="AL56" s="842"/>
      <c r="AM56" s="842"/>
      <c r="AN56" s="842"/>
      <c r="AO56" s="842"/>
      <c r="AP56" s="842"/>
      <c r="AQ56" s="842"/>
      <c r="AR56" s="842"/>
      <c r="AS56" s="842"/>
      <c r="AT56" s="842"/>
      <c r="AU56" s="842"/>
      <c r="AV56" s="842"/>
      <c r="AW56" s="842"/>
      <c r="AX56" s="842"/>
      <c r="AY56" s="842"/>
      <c r="AZ56" s="844"/>
      <c r="BA56" s="844"/>
      <c r="BB56" s="844"/>
      <c r="BC56" s="844"/>
      <c r="BD56" s="844"/>
      <c r="BE56" s="836"/>
      <c r="BF56" s="836"/>
      <c r="BG56" s="836"/>
      <c r="BH56" s="836"/>
      <c r="BI56" s="837"/>
      <c r="BJ56" s="219"/>
      <c r="BK56" s="219"/>
      <c r="BL56" s="219"/>
      <c r="BM56" s="219"/>
      <c r="BN56" s="219"/>
      <c r="BO56" s="228"/>
      <c r="BP56" s="228"/>
      <c r="BQ56" s="225">
        <v>50</v>
      </c>
      <c r="BR56" s="226"/>
      <c r="BS56" s="767"/>
      <c r="BT56" s="768"/>
      <c r="BU56" s="768"/>
      <c r="BV56" s="768"/>
      <c r="BW56" s="768"/>
      <c r="BX56" s="768"/>
      <c r="BY56" s="768"/>
      <c r="BZ56" s="768"/>
      <c r="CA56" s="768"/>
      <c r="CB56" s="768"/>
      <c r="CC56" s="768"/>
      <c r="CD56" s="768"/>
      <c r="CE56" s="768"/>
      <c r="CF56" s="768"/>
      <c r="CG56" s="769"/>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67"/>
      <c r="DW56" s="768"/>
      <c r="DX56" s="768"/>
      <c r="DY56" s="768"/>
      <c r="DZ56" s="773"/>
      <c r="EA56" s="217"/>
    </row>
    <row r="57" spans="1:131" ht="26.25" customHeight="1">
      <c r="A57" s="225">
        <v>30</v>
      </c>
      <c r="B57" s="774"/>
      <c r="C57" s="775"/>
      <c r="D57" s="775"/>
      <c r="E57" s="775"/>
      <c r="F57" s="775"/>
      <c r="G57" s="775"/>
      <c r="H57" s="775"/>
      <c r="I57" s="775"/>
      <c r="J57" s="775"/>
      <c r="K57" s="775"/>
      <c r="L57" s="775"/>
      <c r="M57" s="775"/>
      <c r="N57" s="775"/>
      <c r="O57" s="775"/>
      <c r="P57" s="776"/>
      <c r="Q57" s="841"/>
      <c r="R57" s="842"/>
      <c r="S57" s="842"/>
      <c r="T57" s="842"/>
      <c r="U57" s="842"/>
      <c r="V57" s="842"/>
      <c r="W57" s="842"/>
      <c r="X57" s="842"/>
      <c r="Y57" s="842"/>
      <c r="Z57" s="842"/>
      <c r="AA57" s="842"/>
      <c r="AB57" s="842"/>
      <c r="AC57" s="842"/>
      <c r="AD57" s="842"/>
      <c r="AE57" s="843"/>
      <c r="AF57" s="780"/>
      <c r="AG57" s="781"/>
      <c r="AH57" s="781"/>
      <c r="AI57" s="781"/>
      <c r="AJ57" s="782"/>
      <c r="AK57" s="845"/>
      <c r="AL57" s="842"/>
      <c r="AM57" s="842"/>
      <c r="AN57" s="842"/>
      <c r="AO57" s="842"/>
      <c r="AP57" s="842"/>
      <c r="AQ57" s="842"/>
      <c r="AR57" s="842"/>
      <c r="AS57" s="842"/>
      <c r="AT57" s="842"/>
      <c r="AU57" s="842"/>
      <c r="AV57" s="842"/>
      <c r="AW57" s="842"/>
      <c r="AX57" s="842"/>
      <c r="AY57" s="842"/>
      <c r="AZ57" s="844"/>
      <c r="BA57" s="844"/>
      <c r="BB57" s="844"/>
      <c r="BC57" s="844"/>
      <c r="BD57" s="844"/>
      <c r="BE57" s="836"/>
      <c r="BF57" s="836"/>
      <c r="BG57" s="836"/>
      <c r="BH57" s="836"/>
      <c r="BI57" s="837"/>
      <c r="BJ57" s="219"/>
      <c r="BK57" s="219"/>
      <c r="BL57" s="219"/>
      <c r="BM57" s="219"/>
      <c r="BN57" s="219"/>
      <c r="BO57" s="228"/>
      <c r="BP57" s="228"/>
      <c r="BQ57" s="225">
        <v>51</v>
      </c>
      <c r="BR57" s="226"/>
      <c r="BS57" s="767"/>
      <c r="BT57" s="768"/>
      <c r="BU57" s="768"/>
      <c r="BV57" s="768"/>
      <c r="BW57" s="768"/>
      <c r="BX57" s="768"/>
      <c r="BY57" s="768"/>
      <c r="BZ57" s="768"/>
      <c r="CA57" s="768"/>
      <c r="CB57" s="768"/>
      <c r="CC57" s="768"/>
      <c r="CD57" s="768"/>
      <c r="CE57" s="768"/>
      <c r="CF57" s="768"/>
      <c r="CG57" s="769"/>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67"/>
      <c r="DW57" s="768"/>
      <c r="DX57" s="768"/>
      <c r="DY57" s="768"/>
      <c r="DZ57" s="773"/>
      <c r="EA57" s="217"/>
    </row>
    <row r="58" spans="1:131" ht="26.25" customHeight="1">
      <c r="A58" s="225">
        <v>31</v>
      </c>
      <c r="B58" s="774"/>
      <c r="C58" s="775"/>
      <c r="D58" s="775"/>
      <c r="E58" s="775"/>
      <c r="F58" s="775"/>
      <c r="G58" s="775"/>
      <c r="H58" s="775"/>
      <c r="I58" s="775"/>
      <c r="J58" s="775"/>
      <c r="K58" s="775"/>
      <c r="L58" s="775"/>
      <c r="M58" s="775"/>
      <c r="N58" s="775"/>
      <c r="O58" s="775"/>
      <c r="P58" s="776"/>
      <c r="Q58" s="841"/>
      <c r="R58" s="842"/>
      <c r="S58" s="842"/>
      <c r="T58" s="842"/>
      <c r="U58" s="842"/>
      <c r="V58" s="842"/>
      <c r="W58" s="842"/>
      <c r="X58" s="842"/>
      <c r="Y58" s="842"/>
      <c r="Z58" s="842"/>
      <c r="AA58" s="842"/>
      <c r="AB58" s="842"/>
      <c r="AC58" s="842"/>
      <c r="AD58" s="842"/>
      <c r="AE58" s="843"/>
      <c r="AF58" s="780"/>
      <c r="AG58" s="781"/>
      <c r="AH58" s="781"/>
      <c r="AI58" s="781"/>
      <c r="AJ58" s="782"/>
      <c r="AK58" s="845"/>
      <c r="AL58" s="842"/>
      <c r="AM58" s="842"/>
      <c r="AN58" s="842"/>
      <c r="AO58" s="842"/>
      <c r="AP58" s="842"/>
      <c r="AQ58" s="842"/>
      <c r="AR58" s="842"/>
      <c r="AS58" s="842"/>
      <c r="AT58" s="842"/>
      <c r="AU58" s="842"/>
      <c r="AV58" s="842"/>
      <c r="AW58" s="842"/>
      <c r="AX58" s="842"/>
      <c r="AY58" s="842"/>
      <c r="AZ58" s="844"/>
      <c r="BA58" s="844"/>
      <c r="BB58" s="844"/>
      <c r="BC58" s="844"/>
      <c r="BD58" s="844"/>
      <c r="BE58" s="836"/>
      <c r="BF58" s="836"/>
      <c r="BG58" s="836"/>
      <c r="BH58" s="836"/>
      <c r="BI58" s="837"/>
      <c r="BJ58" s="219"/>
      <c r="BK58" s="219"/>
      <c r="BL58" s="219"/>
      <c r="BM58" s="219"/>
      <c r="BN58" s="219"/>
      <c r="BO58" s="228"/>
      <c r="BP58" s="228"/>
      <c r="BQ58" s="225">
        <v>52</v>
      </c>
      <c r="BR58" s="226"/>
      <c r="BS58" s="767"/>
      <c r="BT58" s="768"/>
      <c r="BU58" s="768"/>
      <c r="BV58" s="768"/>
      <c r="BW58" s="768"/>
      <c r="BX58" s="768"/>
      <c r="BY58" s="768"/>
      <c r="BZ58" s="768"/>
      <c r="CA58" s="768"/>
      <c r="CB58" s="768"/>
      <c r="CC58" s="768"/>
      <c r="CD58" s="768"/>
      <c r="CE58" s="768"/>
      <c r="CF58" s="768"/>
      <c r="CG58" s="769"/>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67"/>
      <c r="DW58" s="768"/>
      <c r="DX58" s="768"/>
      <c r="DY58" s="768"/>
      <c r="DZ58" s="773"/>
      <c r="EA58" s="217"/>
    </row>
    <row r="59" spans="1:131" ht="26.25" customHeight="1">
      <c r="A59" s="225">
        <v>32</v>
      </c>
      <c r="B59" s="774"/>
      <c r="C59" s="775"/>
      <c r="D59" s="775"/>
      <c r="E59" s="775"/>
      <c r="F59" s="775"/>
      <c r="G59" s="775"/>
      <c r="H59" s="775"/>
      <c r="I59" s="775"/>
      <c r="J59" s="775"/>
      <c r="K59" s="775"/>
      <c r="L59" s="775"/>
      <c r="M59" s="775"/>
      <c r="N59" s="775"/>
      <c r="O59" s="775"/>
      <c r="P59" s="776"/>
      <c r="Q59" s="841"/>
      <c r="R59" s="842"/>
      <c r="S59" s="842"/>
      <c r="T59" s="842"/>
      <c r="U59" s="842"/>
      <c r="V59" s="842"/>
      <c r="W59" s="842"/>
      <c r="X59" s="842"/>
      <c r="Y59" s="842"/>
      <c r="Z59" s="842"/>
      <c r="AA59" s="842"/>
      <c r="AB59" s="842"/>
      <c r="AC59" s="842"/>
      <c r="AD59" s="842"/>
      <c r="AE59" s="843"/>
      <c r="AF59" s="780"/>
      <c r="AG59" s="781"/>
      <c r="AH59" s="781"/>
      <c r="AI59" s="781"/>
      <c r="AJ59" s="782"/>
      <c r="AK59" s="845"/>
      <c r="AL59" s="842"/>
      <c r="AM59" s="842"/>
      <c r="AN59" s="842"/>
      <c r="AO59" s="842"/>
      <c r="AP59" s="842"/>
      <c r="AQ59" s="842"/>
      <c r="AR59" s="842"/>
      <c r="AS59" s="842"/>
      <c r="AT59" s="842"/>
      <c r="AU59" s="842"/>
      <c r="AV59" s="842"/>
      <c r="AW59" s="842"/>
      <c r="AX59" s="842"/>
      <c r="AY59" s="842"/>
      <c r="AZ59" s="844"/>
      <c r="BA59" s="844"/>
      <c r="BB59" s="844"/>
      <c r="BC59" s="844"/>
      <c r="BD59" s="844"/>
      <c r="BE59" s="836"/>
      <c r="BF59" s="836"/>
      <c r="BG59" s="836"/>
      <c r="BH59" s="836"/>
      <c r="BI59" s="837"/>
      <c r="BJ59" s="219"/>
      <c r="BK59" s="219"/>
      <c r="BL59" s="219"/>
      <c r="BM59" s="219"/>
      <c r="BN59" s="219"/>
      <c r="BO59" s="228"/>
      <c r="BP59" s="228"/>
      <c r="BQ59" s="225">
        <v>53</v>
      </c>
      <c r="BR59" s="226"/>
      <c r="BS59" s="767"/>
      <c r="BT59" s="768"/>
      <c r="BU59" s="768"/>
      <c r="BV59" s="768"/>
      <c r="BW59" s="768"/>
      <c r="BX59" s="768"/>
      <c r="BY59" s="768"/>
      <c r="BZ59" s="768"/>
      <c r="CA59" s="768"/>
      <c r="CB59" s="768"/>
      <c r="CC59" s="768"/>
      <c r="CD59" s="768"/>
      <c r="CE59" s="768"/>
      <c r="CF59" s="768"/>
      <c r="CG59" s="769"/>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67"/>
      <c r="DW59" s="768"/>
      <c r="DX59" s="768"/>
      <c r="DY59" s="768"/>
      <c r="DZ59" s="773"/>
      <c r="EA59" s="217"/>
    </row>
    <row r="60" spans="1:131" ht="26.25" customHeight="1">
      <c r="A60" s="225">
        <v>33</v>
      </c>
      <c r="B60" s="774"/>
      <c r="C60" s="775"/>
      <c r="D60" s="775"/>
      <c r="E60" s="775"/>
      <c r="F60" s="775"/>
      <c r="G60" s="775"/>
      <c r="H60" s="775"/>
      <c r="I60" s="775"/>
      <c r="J60" s="775"/>
      <c r="K60" s="775"/>
      <c r="L60" s="775"/>
      <c r="M60" s="775"/>
      <c r="N60" s="775"/>
      <c r="O60" s="775"/>
      <c r="P60" s="776"/>
      <c r="Q60" s="841"/>
      <c r="R60" s="842"/>
      <c r="S60" s="842"/>
      <c r="T60" s="842"/>
      <c r="U60" s="842"/>
      <c r="V60" s="842"/>
      <c r="W60" s="842"/>
      <c r="X60" s="842"/>
      <c r="Y60" s="842"/>
      <c r="Z60" s="842"/>
      <c r="AA60" s="842"/>
      <c r="AB60" s="842"/>
      <c r="AC60" s="842"/>
      <c r="AD60" s="842"/>
      <c r="AE60" s="843"/>
      <c r="AF60" s="780"/>
      <c r="AG60" s="781"/>
      <c r="AH60" s="781"/>
      <c r="AI60" s="781"/>
      <c r="AJ60" s="782"/>
      <c r="AK60" s="845"/>
      <c r="AL60" s="842"/>
      <c r="AM60" s="842"/>
      <c r="AN60" s="842"/>
      <c r="AO60" s="842"/>
      <c r="AP60" s="842"/>
      <c r="AQ60" s="842"/>
      <c r="AR60" s="842"/>
      <c r="AS60" s="842"/>
      <c r="AT60" s="842"/>
      <c r="AU60" s="842"/>
      <c r="AV60" s="842"/>
      <c r="AW60" s="842"/>
      <c r="AX60" s="842"/>
      <c r="AY60" s="842"/>
      <c r="AZ60" s="844"/>
      <c r="BA60" s="844"/>
      <c r="BB60" s="844"/>
      <c r="BC60" s="844"/>
      <c r="BD60" s="844"/>
      <c r="BE60" s="836"/>
      <c r="BF60" s="836"/>
      <c r="BG60" s="836"/>
      <c r="BH60" s="836"/>
      <c r="BI60" s="837"/>
      <c r="BJ60" s="219"/>
      <c r="BK60" s="219"/>
      <c r="BL60" s="219"/>
      <c r="BM60" s="219"/>
      <c r="BN60" s="219"/>
      <c r="BO60" s="228"/>
      <c r="BP60" s="228"/>
      <c r="BQ60" s="225">
        <v>54</v>
      </c>
      <c r="BR60" s="226"/>
      <c r="BS60" s="767"/>
      <c r="BT60" s="768"/>
      <c r="BU60" s="768"/>
      <c r="BV60" s="768"/>
      <c r="BW60" s="768"/>
      <c r="BX60" s="768"/>
      <c r="BY60" s="768"/>
      <c r="BZ60" s="768"/>
      <c r="CA60" s="768"/>
      <c r="CB60" s="768"/>
      <c r="CC60" s="768"/>
      <c r="CD60" s="768"/>
      <c r="CE60" s="768"/>
      <c r="CF60" s="768"/>
      <c r="CG60" s="769"/>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67"/>
      <c r="DW60" s="768"/>
      <c r="DX60" s="768"/>
      <c r="DY60" s="768"/>
      <c r="DZ60" s="773"/>
      <c r="EA60" s="217"/>
    </row>
    <row r="61" spans="1:131" ht="26.25" customHeight="1" thickBot="1">
      <c r="A61" s="225">
        <v>34</v>
      </c>
      <c r="B61" s="774"/>
      <c r="C61" s="775"/>
      <c r="D61" s="775"/>
      <c r="E61" s="775"/>
      <c r="F61" s="775"/>
      <c r="G61" s="775"/>
      <c r="H61" s="775"/>
      <c r="I61" s="775"/>
      <c r="J61" s="775"/>
      <c r="K61" s="775"/>
      <c r="L61" s="775"/>
      <c r="M61" s="775"/>
      <c r="N61" s="775"/>
      <c r="O61" s="775"/>
      <c r="P61" s="776"/>
      <c r="Q61" s="841"/>
      <c r="R61" s="842"/>
      <c r="S61" s="842"/>
      <c r="T61" s="842"/>
      <c r="U61" s="842"/>
      <c r="V61" s="842"/>
      <c r="W61" s="842"/>
      <c r="X61" s="842"/>
      <c r="Y61" s="842"/>
      <c r="Z61" s="842"/>
      <c r="AA61" s="842"/>
      <c r="AB61" s="842"/>
      <c r="AC61" s="842"/>
      <c r="AD61" s="842"/>
      <c r="AE61" s="843"/>
      <c r="AF61" s="780"/>
      <c r="AG61" s="781"/>
      <c r="AH61" s="781"/>
      <c r="AI61" s="781"/>
      <c r="AJ61" s="782"/>
      <c r="AK61" s="845"/>
      <c r="AL61" s="842"/>
      <c r="AM61" s="842"/>
      <c r="AN61" s="842"/>
      <c r="AO61" s="842"/>
      <c r="AP61" s="842"/>
      <c r="AQ61" s="842"/>
      <c r="AR61" s="842"/>
      <c r="AS61" s="842"/>
      <c r="AT61" s="842"/>
      <c r="AU61" s="842"/>
      <c r="AV61" s="842"/>
      <c r="AW61" s="842"/>
      <c r="AX61" s="842"/>
      <c r="AY61" s="842"/>
      <c r="AZ61" s="844"/>
      <c r="BA61" s="844"/>
      <c r="BB61" s="844"/>
      <c r="BC61" s="844"/>
      <c r="BD61" s="844"/>
      <c r="BE61" s="836"/>
      <c r="BF61" s="836"/>
      <c r="BG61" s="836"/>
      <c r="BH61" s="836"/>
      <c r="BI61" s="837"/>
      <c r="BJ61" s="219"/>
      <c r="BK61" s="219"/>
      <c r="BL61" s="219"/>
      <c r="BM61" s="219"/>
      <c r="BN61" s="219"/>
      <c r="BO61" s="228"/>
      <c r="BP61" s="228"/>
      <c r="BQ61" s="225">
        <v>55</v>
      </c>
      <c r="BR61" s="226"/>
      <c r="BS61" s="767"/>
      <c r="BT61" s="768"/>
      <c r="BU61" s="768"/>
      <c r="BV61" s="768"/>
      <c r="BW61" s="768"/>
      <c r="BX61" s="768"/>
      <c r="BY61" s="768"/>
      <c r="BZ61" s="768"/>
      <c r="CA61" s="768"/>
      <c r="CB61" s="768"/>
      <c r="CC61" s="768"/>
      <c r="CD61" s="768"/>
      <c r="CE61" s="768"/>
      <c r="CF61" s="768"/>
      <c r="CG61" s="769"/>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67"/>
      <c r="DW61" s="768"/>
      <c r="DX61" s="768"/>
      <c r="DY61" s="768"/>
      <c r="DZ61" s="773"/>
      <c r="EA61" s="217"/>
    </row>
    <row r="62" spans="1:131" ht="26.25" customHeight="1">
      <c r="A62" s="225">
        <v>35</v>
      </c>
      <c r="B62" s="774"/>
      <c r="C62" s="775"/>
      <c r="D62" s="775"/>
      <c r="E62" s="775"/>
      <c r="F62" s="775"/>
      <c r="G62" s="775"/>
      <c r="H62" s="775"/>
      <c r="I62" s="775"/>
      <c r="J62" s="775"/>
      <c r="K62" s="775"/>
      <c r="L62" s="775"/>
      <c r="M62" s="775"/>
      <c r="N62" s="775"/>
      <c r="O62" s="775"/>
      <c r="P62" s="776"/>
      <c r="Q62" s="841"/>
      <c r="R62" s="842"/>
      <c r="S62" s="842"/>
      <c r="T62" s="842"/>
      <c r="U62" s="842"/>
      <c r="V62" s="842"/>
      <c r="W62" s="842"/>
      <c r="X62" s="842"/>
      <c r="Y62" s="842"/>
      <c r="Z62" s="842"/>
      <c r="AA62" s="842"/>
      <c r="AB62" s="842"/>
      <c r="AC62" s="842"/>
      <c r="AD62" s="842"/>
      <c r="AE62" s="843"/>
      <c r="AF62" s="780"/>
      <c r="AG62" s="781"/>
      <c r="AH62" s="781"/>
      <c r="AI62" s="781"/>
      <c r="AJ62" s="782"/>
      <c r="AK62" s="845"/>
      <c r="AL62" s="842"/>
      <c r="AM62" s="842"/>
      <c r="AN62" s="842"/>
      <c r="AO62" s="842"/>
      <c r="AP62" s="842"/>
      <c r="AQ62" s="842"/>
      <c r="AR62" s="842"/>
      <c r="AS62" s="842"/>
      <c r="AT62" s="842"/>
      <c r="AU62" s="842"/>
      <c r="AV62" s="842"/>
      <c r="AW62" s="842"/>
      <c r="AX62" s="842"/>
      <c r="AY62" s="842"/>
      <c r="AZ62" s="844"/>
      <c r="BA62" s="844"/>
      <c r="BB62" s="844"/>
      <c r="BC62" s="844"/>
      <c r="BD62" s="844"/>
      <c r="BE62" s="836"/>
      <c r="BF62" s="836"/>
      <c r="BG62" s="836"/>
      <c r="BH62" s="836"/>
      <c r="BI62" s="837"/>
      <c r="BJ62" s="853" t="s">
        <v>413</v>
      </c>
      <c r="BK62" s="802"/>
      <c r="BL62" s="802"/>
      <c r="BM62" s="802"/>
      <c r="BN62" s="803"/>
      <c r="BO62" s="228"/>
      <c r="BP62" s="228"/>
      <c r="BQ62" s="225">
        <v>56</v>
      </c>
      <c r="BR62" s="226"/>
      <c r="BS62" s="767"/>
      <c r="BT62" s="768"/>
      <c r="BU62" s="768"/>
      <c r="BV62" s="768"/>
      <c r="BW62" s="768"/>
      <c r="BX62" s="768"/>
      <c r="BY62" s="768"/>
      <c r="BZ62" s="768"/>
      <c r="CA62" s="768"/>
      <c r="CB62" s="768"/>
      <c r="CC62" s="768"/>
      <c r="CD62" s="768"/>
      <c r="CE62" s="768"/>
      <c r="CF62" s="768"/>
      <c r="CG62" s="769"/>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67"/>
      <c r="DW62" s="768"/>
      <c r="DX62" s="768"/>
      <c r="DY62" s="768"/>
      <c r="DZ62" s="773"/>
      <c r="EA62" s="217"/>
    </row>
    <row r="63" spans="1:131" ht="26.25" customHeight="1" thickBot="1">
      <c r="A63" s="227" t="s">
        <v>393</v>
      </c>
      <c r="B63" s="785" t="s">
        <v>414</v>
      </c>
      <c r="C63" s="786"/>
      <c r="D63" s="786"/>
      <c r="E63" s="786"/>
      <c r="F63" s="786"/>
      <c r="G63" s="786"/>
      <c r="H63" s="786"/>
      <c r="I63" s="786"/>
      <c r="J63" s="786"/>
      <c r="K63" s="786"/>
      <c r="L63" s="786"/>
      <c r="M63" s="786"/>
      <c r="N63" s="786"/>
      <c r="O63" s="786"/>
      <c r="P63" s="787"/>
      <c r="Q63" s="846"/>
      <c r="R63" s="847"/>
      <c r="S63" s="847"/>
      <c r="T63" s="847"/>
      <c r="U63" s="847"/>
      <c r="V63" s="847"/>
      <c r="W63" s="847"/>
      <c r="X63" s="847"/>
      <c r="Y63" s="847"/>
      <c r="Z63" s="847"/>
      <c r="AA63" s="847"/>
      <c r="AB63" s="847"/>
      <c r="AC63" s="847"/>
      <c r="AD63" s="847"/>
      <c r="AE63" s="848"/>
      <c r="AF63" s="849">
        <v>908</v>
      </c>
      <c r="AG63" s="850"/>
      <c r="AH63" s="850"/>
      <c r="AI63" s="850"/>
      <c r="AJ63" s="851"/>
      <c r="AK63" s="852"/>
      <c r="AL63" s="847"/>
      <c r="AM63" s="847"/>
      <c r="AN63" s="847"/>
      <c r="AO63" s="847"/>
      <c r="AP63" s="850">
        <v>3557</v>
      </c>
      <c r="AQ63" s="850"/>
      <c r="AR63" s="850"/>
      <c r="AS63" s="850"/>
      <c r="AT63" s="850"/>
      <c r="AU63" s="850">
        <v>74</v>
      </c>
      <c r="AV63" s="850"/>
      <c r="AW63" s="850"/>
      <c r="AX63" s="850"/>
      <c r="AY63" s="850"/>
      <c r="AZ63" s="854"/>
      <c r="BA63" s="854"/>
      <c r="BB63" s="854"/>
      <c r="BC63" s="854"/>
      <c r="BD63" s="854"/>
      <c r="BE63" s="855"/>
      <c r="BF63" s="855"/>
      <c r="BG63" s="855"/>
      <c r="BH63" s="855"/>
      <c r="BI63" s="856"/>
      <c r="BJ63" s="857" t="s">
        <v>395</v>
      </c>
      <c r="BK63" s="858"/>
      <c r="BL63" s="858"/>
      <c r="BM63" s="858"/>
      <c r="BN63" s="859"/>
      <c r="BO63" s="228"/>
      <c r="BP63" s="228"/>
      <c r="BQ63" s="225">
        <v>57</v>
      </c>
      <c r="BR63" s="226"/>
      <c r="BS63" s="767"/>
      <c r="BT63" s="768"/>
      <c r="BU63" s="768"/>
      <c r="BV63" s="768"/>
      <c r="BW63" s="768"/>
      <c r="BX63" s="768"/>
      <c r="BY63" s="768"/>
      <c r="BZ63" s="768"/>
      <c r="CA63" s="768"/>
      <c r="CB63" s="768"/>
      <c r="CC63" s="768"/>
      <c r="CD63" s="768"/>
      <c r="CE63" s="768"/>
      <c r="CF63" s="768"/>
      <c r="CG63" s="769"/>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67"/>
      <c r="DW63" s="768"/>
      <c r="DX63" s="768"/>
      <c r="DY63" s="768"/>
      <c r="DZ63" s="773"/>
      <c r="EA63" s="217"/>
    </row>
    <row r="64" spans="1:131" ht="26.25" customHeight="1">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767"/>
      <c r="BT64" s="768"/>
      <c r="BU64" s="768"/>
      <c r="BV64" s="768"/>
      <c r="BW64" s="768"/>
      <c r="BX64" s="768"/>
      <c r="BY64" s="768"/>
      <c r="BZ64" s="768"/>
      <c r="CA64" s="768"/>
      <c r="CB64" s="768"/>
      <c r="CC64" s="768"/>
      <c r="CD64" s="768"/>
      <c r="CE64" s="768"/>
      <c r="CF64" s="768"/>
      <c r="CG64" s="769"/>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67"/>
      <c r="DW64" s="768"/>
      <c r="DX64" s="768"/>
      <c r="DY64" s="768"/>
      <c r="DZ64" s="773"/>
      <c r="EA64" s="217"/>
    </row>
    <row r="65" spans="1:131" ht="26.25" customHeight="1" thickBot="1">
      <c r="A65" s="219" t="s">
        <v>415</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767"/>
      <c r="BT65" s="768"/>
      <c r="BU65" s="768"/>
      <c r="BV65" s="768"/>
      <c r="BW65" s="768"/>
      <c r="BX65" s="768"/>
      <c r="BY65" s="768"/>
      <c r="BZ65" s="768"/>
      <c r="CA65" s="768"/>
      <c r="CB65" s="768"/>
      <c r="CC65" s="768"/>
      <c r="CD65" s="768"/>
      <c r="CE65" s="768"/>
      <c r="CF65" s="768"/>
      <c r="CG65" s="769"/>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67"/>
      <c r="DW65" s="768"/>
      <c r="DX65" s="768"/>
      <c r="DY65" s="768"/>
      <c r="DZ65" s="773"/>
      <c r="EA65" s="217"/>
    </row>
    <row r="66" spans="1:131" ht="26.25" customHeight="1">
      <c r="A66" s="719" t="s">
        <v>416</v>
      </c>
      <c r="B66" s="720"/>
      <c r="C66" s="720"/>
      <c r="D66" s="720"/>
      <c r="E66" s="720"/>
      <c r="F66" s="720"/>
      <c r="G66" s="720"/>
      <c r="H66" s="720"/>
      <c r="I66" s="720"/>
      <c r="J66" s="720"/>
      <c r="K66" s="720"/>
      <c r="L66" s="720"/>
      <c r="M66" s="720"/>
      <c r="N66" s="720"/>
      <c r="O66" s="720"/>
      <c r="P66" s="721"/>
      <c r="Q66" s="725" t="s">
        <v>417</v>
      </c>
      <c r="R66" s="726"/>
      <c r="S66" s="726"/>
      <c r="T66" s="726"/>
      <c r="U66" s="727"/>
      <c r="V66" s="725" t="s">
        <v>418</v>
      </c>
      <c r="W66" s="726"/>
      <c r="X66" s="726"/>
      <c r="Y66" s="726"/>
      <c r="Z66" s="727"/>
      <c r="AA66" s="725" t="s">
        <v>419</v>
      </c>
      <c r="AB66" s="726"/>
      <c r="AC66" s="726"/>
      <c r="AD66" s="726"/>
      <c r="AE66" s="727"/>
      <c r="AF66" s="860" t="s">
        <v>420</v>
      </c>
      <c r="AG66" s="811"/>
      <c r="AH66" s="811"/>
      <c r="AI66" s="811"/>
      <c r="AJ66" s="861"/>
      <c r="AK66" s="725" t="s">
        <v>402</v>
      </c>
      <c r="AL66" s="720"/>
      <c r="AM66" s="720"/>
      <c r="AN66" s="720"/>
      <c r="AO66" s="721"/>
      <c r="AP66" s="725" t="s">
        <v>403</v>
      </c>
      <c r="AQ66" s="726"/>
      <c r="AR66" s="726"/>
      <c r="AS66" s="726"/>
      <c r="AT66" s="727"/>
      <c r="AU66" s="725" t="s">
        <v>421</v>
      </c>
      <c r="AV66" s="726"/>
      <c r="AW66" s="726"/>
      <c r="AX66" s="726"/>
      <c r="AY66" s="727"/>
      <c r="AZ66" s="725" t="s">
        <v>380</v>
      </c>
      <c r="BA66" s="726"/>
      <c r="BB66" s="726"/>
      <c r="BC66" s="726"/>
      <c r="BD66" s="732"/>
      <c r="BE66" s="228"/>
      <c r="BF66" s="228"/>
      <c r="BG66" s="228"/>
      <c r="BH66" s="228"/>
      <c r="BI66" s="228"/>
      <c r="BJ66" s="228"/>
      <c r="BK66" s="228"/>
      <c r="BL66" s="228"/>
      <c r="BM66" s="228"/>
      <c r="BN66" s="228"/>
      <c r="BO66" s="228"/>
      <c r="BP66" s="228"/>
      <c r="BQ66" s="225">
        <v>60</v>
      </c>
      <c r="BR66" s="230"/>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17"/>
    </row>
    <row r="67" spans="1:131" ht="26.25" customHeight="1" thickBot="1">
      <c r="A67" s="722"/>
      <c r="B67" s="723"/>
      <c r="C67" s="723"/>
      <c r="D67" s="723"/>
      <c r="E67" s="723"/>
      <c r="F67" s="723"/>
      <c r="G67" s="723"/>
      <c r="H67" s="723"/>
      <c r="I67" s="723"/>
      <c r="J67" s="723"/>
      <c r="K67" s="723"/>
      <c r="L67" s="723"/>
      <c r="M67" s="723"/>
      <c r="N67" s="723"/>
      <c r="O67" s="723"/>
      <c r="P67" s="724"/>
      <c r="Q67" s="728"/>
      <c r="R67" s="729"/>
      <c r="S67" s="729"/>
      <c r="T67" s="729"/>
      <c r="U67" s="730"/>
      <c r="V67" s="728"/>
      <c r="W67" s="729"/>
      <c r="X67" s="729"/>
      <c r="Y67" s="729"/>
      <c r="Z67" s="730"/>
      <c r="AA67" s="728"/>
      <c r="AB67" s="729"/>
      <c r="AC67" s="729"/>
      <c r="AD67" s="729"/>
      <c r="AE67" s="730"/>
      <c r="AF67" s="862"/>
      <c r="AG67" s="814"/>
      <c r="AH67" s="814"/>
      <c r="AI67" s="814"/>
      <c r="AJ67" s="863"/>
      <c r="AK67" s="864"/>
      <c r="AL67" s="723"/>
      <c r="AM67" s="723"/>
      <c r="AN67" s="723"/>
      <c r="AO67" s="724"/>
      <c r="AP67" s="728"/>
      <c r="AQ67" s="729"/>
      <c r="AR67" s="729"/>
      <c r="AS67" s="729"/>
      <c r="AT67" s="730"/>
      <c r="AU67" s="728"/>
      <c r="AV67" s="729"/>
      <c r="AW67" s="729"/>
      <c r="AX67" s="729"/>
      <c r="AY67" s="730"/>
      <c r="AZ67" s="728"/>
      <c r="BA67" s="729"/>
      <c r="BB67" s="729"/>
      <c r="BC67" s="729"/>
      <c r="BD67" s="734"/>
      <c r="BE67" s="228"/>
      <c r="BF67" s="228"/>
      <c r="BG67" s="228"/>
      <c r="BH67" s="228"/>
      <c r="BI67" s="228"/>
      <c r="BJ67" s="228"/>
      <c r="BK67" s="228"/>
      <c r="BL67" s="228"/>
      <c r="BM67" s="228"/>
      <c r="BN67" s="228"/>
      <c r="BO67" s="228"/>
      <c r="BP67" s="228"/>
      <c r="BQ67" s="225">
        <v>61</v>
      </c>
      <c r="BR67" s="230"/>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17"/>
    </row>
    <row r="68" spans="1:131" ht="26.25" customHeight="1" thickTop="1">
      <c r="A68" s="223">
        <v>1</v>
      </c>
      <c r="B68" s="875" t="s">
        <v>589</v>
      </c>
      <c r="C68" s="876"/>
      <c r="D68" s="876"/>
      <c r="E68" s="876"/>
      <c r="F68" s="876"/>
      <c r="G68" s="876"/>
      <c r="H68" s="876"/>
      <c r="I68" s="876"/>
      <c r="J68" s="876"/>
      <c r="K68" s="876"/>
      <c r="L68" s="876"/>
      <c r="M68" s="876"/>
      <c r="N68" s="876"/>
      <c r="O68" s="876"/>
      <c r="P68" s="877"/>
      <c r="Q68" s="878"/>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228"/>
      <c r="BF68" s="228"/>
      <c r="BG68" s="228"/>
      <c r="BH68" s="228"/>
      <c r="BI68" s="228"/>
      <c r="BJ68" s="228"/>
      <c r="BK68" s="228"/>
      <c r="BL68" s="228"/>
      <c r="BM68" s="228"/>
      <c r="BN68" s="228"/>
      <c r="BO68" s="228"/>
      <c r="BP68" s="228"/>
      <c r="BQ68" s="225">
        <v>62</v>
      </c>
      <c r="BR68" s="230"/>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17"/>
    </row>
    <row r="69" spans="1:131" ht="26.25" customHeight="1">
      <c r="A69" s="225">
        <v>2</v>
      </c>
      <c r="B69" s="879" t="s">
        <v>590</v>
      </c>
      <c r="C69" s="880"/>
      <c r="D69" s="880"/>
      <c r="E69" s="880"/>
      <c r="F69" s="880"/>
      <c r="G69" s="880"/>
      <c r="H69" s="880"/>
      <c r="I69" s="880"/>
      <c r="J69" s="880"/>
      <c r="K69" s="880"/>
      <c r="L69" s="880"/>
      <c r="M69" s="880"/>
      <c r="N69" s="880"/>
      <c r="O69" s="880"/>
      <c r="P69" s="881"/>
      <c r="Q69" s="882">
        <v>1913</v>
      </c>
      <c r="R69" s="839"/>
      <c r="S69" s="839"/>
      <c r="T69" s="839"/>
      <c r="U69" s="839"/>
      <c r="V69" s="839">
        <v>1849</v>
      </c>
      <c r="W69" s="839"/>
      <c r="X69" s="839"/>
      <c r="Y69" s="839"/>
      <c r="Z69" s="839"/>
      <c r="AA69" s="839">
        <v>64</v>
      </c>
      <c r="AB69" s="839"/>
      <c r="AC69" s="839"/>
      <c r="AD69" s="839"/>
      <c r="AE69" s="839"/>
      <c r="AF69" s="839">
        <v>81</v>
      </c>
      <c r="AG69" s="839"/>
      <c r="AH69" s="839"/>
      <c r="AI69" s="839"/>
      <c r="AJ69" s="839"/>
      <c r="AK69" s="839">
        <v>0</v>
      </c>
      <c r="AL69" s="839"/>
      <c r="AM69" s="839"/>
      <c r="AN69" s="839"/>
      <c r="AO69" s="839"/>
      <c r="AP69" s="839">
        <v>279</v>
      </c>
      <c r="AQ69" s="839"/>
      <c r="AR69" s="839"/>
      <c r="AS69" s="839"/>
      <c r="AT69" s="839"/>
      <c r="AU69" s="839">
        <v>47</v>
      </c>
      <c r="AV69" s="839"/>
      <c r="AW69" s="839"/>
      <c r="AX69" s="839"/>
      <c r="AY69" s="839"/>
      <c r="AZ69" s="836"/>
      <c r="BA69" s="836"/>
      <c r="BB69" s="836"/>
      <c r="BC69" s="836"/>
      <c r="BD69" s="837"/>
      <c r="BE69" s="228"/>
      <c r="BF69" s="228"/>
      <c r="BG69" s="228"/>
      <c r="BH69" s="228"/>
      <c r="BI69" s="228"/>
      <c r="BJ69" s="228"/>
      <c r="BK69" s="228"/>
      <c r="BL69" s="228"/>
      <c r="BM69" s="228"/>
      <c r="BN69" s="228"/>
      <c r="BO69" s="228"/>
      <c r="BP69" s="228"/>
      <c r="BQ69" s="225">
        <v>63</v>
      </c>
      <c r="BR69" s="230"/>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17"/>
    </row>
    <row r="70" spans="1:131" ht="26.25" customHeight="1">
      <c r="A70" s="225">
        <v>3</v>
      </c>
      <c r="B70" s="879" t="s">
        <v>591</v>
      </c>
      <c r="C70" s="880"/>
      <c r="D70" s="880"/>
      <c r="E70" s="880"/>
      <c r="F70" s="880"/>
      <c r="G70" s="880"/>
      <c r="H70" s="880"/>
      <c r="I70" s="880"/>
      <c r="J70" s="880"/>
      <c r="K70" s="880"/>
      <c r="L70" s="880"/>
      <c r="M70" s="880"/>
      <c r="N70" s="880"/>
      <c r="O70" s="880"/>
      <c r="P70" s="881"/>
      <c r="Q70" s="882">
        <v>11</v>
      </c>
      <c r="R70" s="839"/>
      <c r="S70" s="839"/>
      <c r="T70" s="839"/>
      <c r="U70" s="839"/>
      <c r="V70" s="839">
        <v>6</v>
      </c>
      <c r="W70" s="839"/>
      <c r="X70" s="839"/>
      <c r="Y70" s="839"/>
      <c r="Z70" s="839"/>
      <c r="AA70" s="839">
        <v>5</v>
      </c>
      <c r="AB70" s="839"/>
      <c r="AC70" s="839"/>
      <c r="AD70" s="839"/>
      <c r="AE70" s="839"/>
      <c r="AF70" s="839" t="s">
        <v>524</v>
      </c>
      <c r="AG70" s="839"/>
      <c r="AH70" s="839"/>
      <c r="AI70" s="839"/>
      <c r="AJ70" s="839"/>
      <c r="AK70" s="839">
        <v>5</v>
      </c>
      <c r="AL70" s="839"/>
      <c r="AM70" s="839"/>
      <c r="AN70" s="839"/>
      <c r="AO70" s="839"/>
      <c r="AP70" s="839" t="s">
        <v>524</v>
      </c>
      <c r="AQ70" s="839"/>
      <c r="AR70" s="839"/>
      <c r="AS70" s="839"/>
      <c r="AT70" s="839"/>
      <c r="AU70" s="839" t="s">
        <v>524</v>
      </c>
      <c r="AV70" s="839"/>
      <c r="AW70" s="839"/>
      <c r="AX70" s="839"/>
      <c r="AY70" s="839"/>
      <c r="AZ70" s="836"/>
      <c r="BA70" s="836"/>
      <c r="BB70" s="836"/>
      <c r="BC70" s="836"/>
      <c r="BD70" s="837"/>
      <c r="BE70" s="228"/>
      <c r="BF70" s="228"/>
      <c r="BG70" s="228"/>
      <c r="BH70" s="228"/>
      <c r="BI70" s="228"/>
      <c r="BJ70" s="228"/>
      <c r="BK70" s="228"/>
      <c r="BL70" s="228"/>
      <c r="BM70" s="228"/>
      <c r="BN70" s="228"/>
      <c r="BO70" s="228"/>
      <c r="BP70" s="228"/>
      <c r="BQ70" s="225">
        <v>64</v>
      </c>
      <c r="BR70" s="230"/>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17"/>
    </row>
    <row r="71" spans="1:131" ht="26.25" customHeight="1">
      <c r="A71" s="225">
        <v>4</v>
      </c>
      <c r="B71" s="879" t="s">
        <v>592</v>
      </c>
      <c r="C71" s="880"/>
      <c r="D71" s="880"/>
      <c r="E71" s="880"/>
      <c r="F71" s="880"/>
      <c r="G71" s="880"/>
      <c r="H71" s="880"/>
      <c r="I71" s="880"/>
      <c r="J71" s="880"/>
      <c r="K71" s="880"/>
      <c r="L71" s="880"/>
      <c r="M71" s="880"/>
      <c r="N71" s="880"/>
      <c r="O71" s="880"/>
      <c r="P71" s="881"/>
      <c r="Q71" s="882">
        <v>275</v>
      </c>
      <c r="R71" s="839"/>
      <c r="S71" s="839"/>
      <c r="T71" s="839"/>
      <c r="U71" s="839"/>
      <c r="V71" s="839">
        <v>273</v>
      </c>
      <c r="W71" s="839"/>
      <c r="X71" s="839"/>
      <c r="Y71" s="839"/>
      <c r="Z71" s="839"/>
      <c r="AA71" s="839">
        <v>2</v>
      </c>
      <c r="AB71" s="839"/>
      <c r="AC71" s="839"/>
      <c r="AD71" s="839"/>
      <c r="AE71" s="839"/>
      <c r="AF71" s="839" t="s">
        <v>524</v>
      </c>
      <c r="AG71" s="839"/>
      <c r="AH71" s="839"/>
      <c r="AI71" s="839"/>
      <c r="AJ71" s="839"/>
      <c r="AK71" s="839">
        <v>13</v>
      </c>
      <c r="AL71" s="839"/>
      <c r="AM71" s="839"/>
      <c r="AN71" s="839"/>
      <c r="AO71" s="839"/>
      <c r="AP71" s="839" t="s">
        <v>524</v>
      </c>
      <c r="AQ71" s="839"/>
      <c r="AR71" s="839"/>
      <c r="AS71" s="839"/>
      <c r="AT71" s="839"/>
      <c r="AU71" s="839" t="s">
        <v>524</v>
      </c>
      <c r="AV71" s="839"/>
      <c r="AW71" s="839"/>
      <c r="AX71" s="839"/>
      <c r="AY71" s="839"/>
      <c r="AZ71" s="836"/>
      <c r="BA71" s="836"/>
      <c r="BB71" s="836"/>
      <c r="BC71" s="836"/>
      <c r="BD71" s="837"/>
      <c r="BE71" s="228"/>
      <c r="BF71" s="228"/>
      <c r="BG71" s="228"/>
      <c r="BH71" s="228"/>
      <c r="BI71" s="228"/>
      <c r="BJ71" s="228"/>
      <c r="BK71" s="228"/>
      <c r="BL71" s="228"/>
      <c r="BM71" s="228"/>
      <c r="BN71" s="228"/>
      <c r="BO71" s="228"/>
      <c r="BP71" s="228"/>
      <c r="BQ71" s="225">
        <v>65</v>
      </c>
      <c r="BR71" s="230"/>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17"/>
    </row>
    <row r="72" spans="1:131" ht="26.25" customHeight="1">
      <c r="A72" s="225">
        <v>5</v>
      </c>
      <c r="B72" s="879" t="s">
        <v>593</v>
      </c>
      <c r="C72" s="880"/>
      <c r="D72" s="880"/>
      <c r="E72" s="880"/>
      <c r="F72" s="880"/>
      <c r="G72" s="880"/>
      <c r="H72" s="880"/>
      <c r="I72" s="880"/>
      <c r="J72" s="880"/>
      <c r="K72" s="880"/>
      <c r="L72" s="880"/>
      <c r="M72" s="880"/>
      <c r="N72" s="880"/>
      <c r="O72" s="880"/>
      <c r="P72" s="881"/>
      <c r="Q72" s="882">
        <v>7109</v>
      </c>
      <c r="R72" s="839"/>
      <c r="S72" s="839"/>
      <c r="T72" s="839"/>
      <c r="U72" s="839"/>
      <c r="V72" s="839">
        <v>6973</v>
      </c>
      <c r="W72" s="839"/>
      <c r="X72" s="839"/>
      <c r="Y72" s="839"/>
      <c r="Z72" s="839"/>
      <c r="AA72" s="839">
        <v>136</v>
      </c>
      <c r="AB72" s="839"/>
      <c r="AC72" s="839"/>
      <c r="AD72" s="839"/>
      <c r="AE72" s="839"/>
      <c r="AF72" s="839">
        <v>135</v>
      </c>
      <c r="AG72" s="839"/>
      <c r="AH72" s="839"/>
      <c r="AI72" s="839"/>
      <c r="AJ72" s="839"/>
      <c r="AK72" s="839">
        <v>79</v>
      </c>
      <c r="AL72" s="839"/>
      <c r="AM72" s="839"/>
      <c r="AN72" s="839"/>
      <c r="AO72" s="839"/>
      <c r="AP72" s="839" t="s">
        <v>524</v>
      </c>
      <c r="AQ72" s="839"/>
      <c r="AR72" s="839"/>
      <c r="AS72" s="839"/>
      <c r="AT72" s="839"/>
      <c r="AU72" s="839" t="s">
        <v>524</v>
      </c>
      <c r="AV72" s="839"/>
      <c r="AW72" s="839"/>
      <c r="AX72" s="839"/>
      <c r="AY72" s="839"/>
      <c r="AZ72" s="836"/>
      <c r="BA72" s="836"/>
      <c r="BB72" s="836"/>
      <c r="BC72" s="836"/>
      <c r="BD72" s="837"/>
      <c r="BE72" s="228"/>
      <c r="BF72" s="228"/>
      <c r="BG72" s="228"/>
      <c r="BH72" s="228"/>
      <c r="BI72" s="228"/>
      <c r="BJ72" s="228"/>
      <c r="BK72" s="228"/>
      <c r="BL72" s="228"/>
      <c r="BM72" s="228"/>
      <c r="BN72" s="228"/>
      <c r="BO72" s="228"/>
      <c r="BP72" s="228"/>
      <c r="BQ72" s="225">
        <v>66</v>
      </c>
      <c r="BR72" s="230"/>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17"/>
    </row>
    <row r="73" spans="1:131" ht="26.25" customHeight="1">
      <c r="A73" s="225">
        <v>6</v>
      </c>
      <c r="B73" s="879" t="s">
        <v>599</v>
      </c>
      <c r="C73" s="880"/>
      <c r="D73" s="880"/>
      <c r="E73" s="880"/>
      <c r="F73" s="880"/>
      <c r="G73" s="880"/>
      <c r="H73" s="880"/>
      <c r="I73" s="880"/>
      <c r="J73" s="880"/>
      <c r="K73" s="880"/>
      <c r="L73" s="880"/>
      <c r="M73" s="880"/>
      <c r="N73" s="880"/>
      <c r="O73" s="880"/>
      <c r="P73" s="881"/>
      <c r="Q73" s="883">
        <v>1833</v>
      </c>
      <c r="R73" s="831"/>
      <c r="S73" s="831"/>
      <c r="T73" s="831"/>
      <c r="U73" s="832"/>
      <c r="V73" s="830">
        <v>1780</v>
      </c>
      <c r="W73" s="831"/>
      <c r="X73" s="831"/>
      <c r="Y73" s="831"/>
      <c r="Z73" s="832"/>
      <c r="AA73" s="830">
        <v>53</v>
      </c>
      <c r="AB73" s="831"/>
      <c r="AC73" s="831"/>
      <c r="AD73" s="831"/>
      <c r="AE73" s="832"/>
      <c r="AF73" s="830">
        <v>53</v>
      </c>
      <c r="AG73" s="831"/>
      <c r="AH73" s="831"/>
      <c r="AI73" s="831"/>
      <c r="AJ73" s="832"/>
      <c r="AK73" s="830">
        <v>4</v>
      </c>
      <c r="AL73" s="831"/>
      <c r="AM73" s="831"/>
      <c r="AN73" s="831"/>
      <c r="AO73" s="832"/>
      <c r="AP73" s="830" t="s">
        <v>524</v>
      </c>
      <c r="AQ73" s="831"/>
      <c r="AR73" s="831"/>
      <c r="AS73" s="831"/>
      <c r="AT73" s="832"/>
      <c r="AU73" s="830" t="s">
        <v>524</v>
      </c>
      <c r="AV73" s="831"/>
      <c r="AW73" s="831"/>
      <c r="AX73" s="831"/>
      <c r="AY73" s="832"/>
      <c r="AZ73" s="884"/>
      <c r="BA73" s="880"/>
      <c r="BB73" s="880"/>
      <c r="BC73" s="880"/>
      <c r="BD73" s="885"/>
      <c r="BE73" s="228"/>
      <c r="BF73" s="228"/>
      <c r="BG73" s="228"/>
      <c r="BH73" s="228"/>
      <c r="BI73" s="228"/>
      <c r="BJ73" s="228"/>
      <c r="BK73" s="228"/>
      <c r="BL73" s="228"/>
      <c r="BM73" s="228"/>
      <c r="BN73" s="228"/>
      <c r="BO73" s="228"/>
      <c r="BP73" s="228"/>
      <c r="BQ73" s="225">
        <v>67</v>
      </c>
      <c r="BR73" s="230"/>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17"/>
    </row>
    <row r="74" spans="1:131" ht="26.25" customHeight="1">
      <c r="A74" s="225">
        <v>7</v>
      </c>
      <c r="B74" s="879" t="s">
        <v>600</v>
      </c>
      <c r="C74" s="880"/>
      <c r="D74" s="880"/>
      <c r="E74" s="880"/>
      <c r="F74" s="880"/>
      <c r="G74" s="880"/>
      <c r="H74" s="880"/>
      <c r="I74" s="880"/>
      <c r="J74" s="880"/>
      <c r="K74" s="880"/>
      <c r="L74" s="880"/>
      <c r="M74" s="880"/>
      <c r="N74" s="880"/>
      <c r="O74" s="880"/>
      <c r="P74" s="881"/>
      <c r="Q74" s="883"/>
      <c r="R74" s="831"/>
      <c r="S74" s="831"/>
      <c r="T74" s="831"/>
      <c r="U74" s="832"/>
      <c r="V74" s="830"/>
      <c r="W74" s="831"/>
      <c r="X74" s="831"/>
      <c r="Y74" s="831"/>
      <c r="Z74" s="832"/>
      <c r="AA74" s="830"/>
      <c r="AB74" s="831"/>
      <c r="AC74" s="831"/>
      <c r="AD74" s="831"/>
      <c r="AE74" s="832"/>
      <c r="AF74" s="830"/>
      <c r="AG74" s="831"/>
      <c r="AH74" s="831"/>
      <c r="AI74" s="831"/>
      <c r="AJ74" s="832"/>
      <c r="AK74" s="830"/>
      <c r="AL74" s="831"/>
      <c r="AM74" s="831"/>
      <c r="AN74" s="831"/>
      <c r="AO74" s="832"/>
      <c r="AP74" s="830"/>
      <c r="AQ74" s="831"/>
      <c r="AR74" s="831"/>
      <c r="AS74" s="831"/>
      <c r="AT74" s="832"/>
      <c r="AU74" s="830"/>
      <c r="AV74" s="831"/>
      <c r="AW74" s="831"/>
      <c r="AX74" s="831"/>
      <c r="AY74" s="832"/>
      <c r="AZ74" s="884"/>
      <c r="BA74" s="880"/>
      <c r="BB74" s="880"/>
      <c r="BC74" s="880"/>
      <c r="BD74" s="885"/>
      <c r="BE74" s="228"/>
      <c r="BF74" s="228"/>
      <c r="BG74" s="228"/>
      <c r="BH74" s="228"/>
      <c r="BI74" s="228"/>
      <c r="BJ74" s="228"/>
      <c r="BK74" s="228"/>
      <c r="BL74" s="228"/>
      <c r="BM74" s="228"/>
      <c r="BN74" s="228"/>
      <c r="BO74" s="228"/>
      <c r="BP74" s="228"/>
      <c r="BQ74" s="225">
        <v>68</v>
      </c>
      <c r="BR74" s="230"/>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17"/>
    </row>
    <row r="75" spans="1:131" ht="26.25" customHeight="1">
      <c r="A75" s="225">
        <v>8</v>
      </c>
      <c r="B75" s="879" t="s">
        <v>601</v>
      </c>
      <c r="C75" s="880"/>
      <c r="D75" s="880"/>
      <c r="E75" s="880"/>
      <c r="F75" s="880"/>
      <c r="G75" s="880"/>
      <c r="H75" s="880"/>
      <c r="I75" s="880"/>
      <c r="J75" s="880"/>
      <c r="K75" s="880"/>
      <c r="L75" s="880"/>
      <c r="M75" s="880"/>
      <c r="N75" s="880"/>
      <c r="O75" s="880"/>
      <c r="P75" s="881"/>
      <c r="Q75" s="883">
        <v>239</v>
      </c>
      <c r="R75" s="831"/>
      <c r="S75" s="831"/>
      <c r="T75" s="831"/>
      <c r="U75" s="832"/>
      <c r="V75" s="830">
        <v>188</v>
      </c>
      <c r="W75" s="831"/>
      <c r="X75" s="831"/>
      <c r="Y75" s="831"/>
      <c r="Z75" s="832"/>
      <c r="AA75" s="830">
        <v>50</v>
      </c>
      <c r="AB75" s="831"/>
      <c r="AC75" s="831"/>
      <c r="AD75" s="831"/>
      <c r="AE75" s="832"/>
      <c r="AF75" s="830">
        <v>50</v>
      </c>
      <c r="AG75" s="831"/>
      <c r="AH75" s="831"/>
      <c r="AI75" s="831"/>
      <c r="AJ75" s="832"/>
      <c r="AK75" s="830">
        <v>19</v>
      </c>
      <c r="AL75" s="831"/>
      <c r="AM75" s="831"/>
      <c r="AN75" s="831"/>
      <c r="AO75" s="832"/>
      <c r="AP75" s="830" t="s">
        <v>524</v>
      </c>
      <c r="AQ75" s="831"/>
      <c r="AR75" s="831"/>
      <c r="AS75" s="831"/>
      <c r="AT75" s="832"/>
      <c r="AU75" s="830" t="s">
        <v>524</v>
      </c>
      <c r="AV75" s="831"/>
      <c r="AW75" s="831"/>
      <c r="AX75" s="831"/>
      <c r="AY75" s="832"/>
      <c r="AZ75" s="884"/>
      <c r="BA75" s="880"/>
      <c r="BB75" s="880"/>
      <c r="BC75" s="880"/>
      <c r="BD75" s="885"/>
      <c r="BE75" s="228"/>
      <c r="BF75" s="228"/>
      <c r="BG75" s="228"/>
      <c r="BH75" s="228"/>
      <c r="BI75" s="228"/>
      <c r="BJ75" s="228"/>
      <c r="BK75" s="228"/>
      <c r="BL75" s="228"/>
      <c r="BM75" s="228"/>
      <c r="BN75" s="228"/>
      <c r="BO75" s="228"/>
      <c r="BP75" s="228"/>
      <c r="BQ75" s="225">
        <v>69</v>
      </c>
      <c r="BR75" s="230"/>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17"/>
    </row>
    <row r="76" spans="1:131" ht="26.25" customHeight="1">
      <c r="A76" s="225">
        <v>9</v>
      </c>
      <c r="B76" s="879" t="s">
        <v>602</v>
      </c>
      <c r="C76" s="880"/>
      <c r="D76" s="880"/>
      <c r="E76" s="880"/>
      <c r="F76" s="880"/>
      <c r="G76" s="880"/>
      <c r="H76" s="880"/>
      <c r="I76" s="880"/>
      <c r="J76" s="880"/>
      <c r="K76" s="880"/>
      <c r="L76" s="880"/>
      <c r="M76" s="880"/>
      <c r="N76" s="880"/>
      <c r="O76" s="880"/>
      <c r="P76" s="881"/>
      <c r="Q76" s="883">
        <v>307348</v>
      </c>
      <c r="R76" s="831"/>
      <c r="S76" s="831"/>
      <c r="T76" s="831"/>
      <c r="U76" s="832"/>
      <c r="V76" s="830">
        <v>292047</v>
      </c>
      <c r="W76" s="831"/>
      <c r="X76" s="831"/>
      <c r="Y76" s="831"/>
      <c r="Z76" s="832"/>
      <c r="AA76" s="830">
        <v>15301</v>
      </c>
      <c r="AB76" s="831"/>
      <c r="AC76" s="831"/>
      <c r="AD76" s="831"/>
      <c r="AE76" s="832"/>
      <c r="AF76" s="830">
        <v>15301</v>
      </c>
      <c r="AG76" s="831"/>
      <c r="AH76" s="831"/>
      <c r="AI76" s="831"/>
      <c r="AJ76" s="832"/>
      <c r="AK76" s="830">
        <v>0</v>
      </c>
      <c r="AL76" s="831"/>
      <c r="AM76" s="831"/>
      <c r="AN76" s="831"/>
      <c r="AO76" s="832"/>
      <c r="AP76" s="830" t="s">
        <v>524</v>
      </c>
      <c r="AQ76" s="831"/>
      <c r="AR76" s="831"/>
      <c r="AS76" s="831"/>
      <c r="AT76" s="832"/>
      <c r="AU76" s="830" t="s">
        <v>524</v>
      </c>
      <c r="AV76" s="831"/>
      <c r="AW76" s="831"/>
      <c r="AX76" s="831"/>
      <c r="AY76" s="832"/>
      <c r="AZ76" s="884"/>
      <c r="BA76" s="880"/>
      <c r="BB76" s="880"/>
      <c r="BC76" s="880"/>
      <c r="BD76" s="885"/>
      <c r="BE76" s="228"/>
      <c r="BF76" s="228"/>
      <c r="BG76" s="228"/>
      <c r="BH76" s="228"/>
      <c r="BI76" s="228"/>
      <c r="BJ76" s="228"/>
      <c r="BK76" s="228"/>
      <c r="BL76" s="228"/>
      <c r="BM76" s="228"/>
      <c r="BN76" s="228"/>
      <c r="BO76" s="228"/>
      <c r="BP76" s="228"/>
      <c r="BQ76" s="225">
        <v>70</v>
      </c>
      <c r="BR76" s="230"/>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17"/>
    </row>
    <row r="77" spans="1:131" ht="26.25" customHeight="1">
      <c r="A77" s="225">
        <v>10</v>
      </c>
      <c r="B77" s="879" t="s">
        <v>603</v>
      </c>
      <c r="C77" s="880"/>
      <c r="D77" s="880"/>
      <c r="E77" s="880"/>
      <c r="F77" s="880"/>
      <c r="G77" s="880"/>
      <c r="H77" s="880"/>
      <c r="I77" s="880"/>
      <c r="J77" s="880"/>
      <c r="K77" s="880"/>
      <c r="L77" s="880"/>
      <c r="M77" s="880"/>
      <c r="N77" s="880"/>
      <c r="O77" s="880"/>
      <c r="P77" s="881"/>
      <c r="Q77" s="883"/>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84"/>
      <c r="BA77" s="880"/>
      <c r="BB77" s="880"/>
      <c r="BC77" s="880"/>
      <c r="BD77" s="885"/>
      <c r="BE77" s="228"/>
      <c r="BF77" s="228"/>
      <c r="BG77" s="228"/>
      <c r="BH77" s="228"/>
      <c r="BI77" s="228"/>
      <c r="BJ77" s="228"/>
      <c r="BK77" s="228"/>
      <c r="BL77" s="228"/>
      <c r="BM77" s="228"/>
      <c r="BN77" s="228"/>
      <c r="BO77" s="228"/>
      <c r="BP77" s="228"/>
      <c r="BQ77" s="225">
        <v>71</v>
      </c>
      <c r="BR77" s="230"/>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17"/>
    </row>
    <row r="78" spans="1:131" ht="26.25" customHeight="1">
      <c r="A78" s="225">
        <v>11</v>
      </c>
      <c r="B78" s="879" t="s">
        <v>601</v>
      </c>
      <c r="C78" s="880"/>
      <c r="D78" s="880"/>
      <c r="E78" s="880"/>
      <c r="F78" s="880"/>
      <c r="G78" s="880"/>
      <c r="H78" s="880"/>
      <c r="I78" s="880"/>
      <c r="J78" s="880"/>
      <c r="K78" s="880"/>
      <c r="L78" s="880"/>
      <c r="M78" s="880"/>
      <c r="N78" s="880"/>
      <c r="O78" s="880"/>
      <c r="P78" s="881"/>
      <c r="Q78" s="883">
        <v>6552</v>
      </c>
      <c r="R78" s="831"/>
      <c r="S78" s="831"/>
      <c r="T78" s="831"/>
      <c r="U78" s="832"/>
      <c r="V78" s="830">
        <v>6149</v>
      </c>
      <c r="W78" s="831"/>
      <c r="X78" s="831"/>
      <c r="Y78" s="831"/>
      <c r="Z78" s="832"/>
      <c r="AA78" s="830">
        <v>403</v>
      </c>
      <c r="AB78" s="831"/>
      <c r="AC78" s="831"/>
      <c r="AD78" s="831"/>
      <c r="AE78" s="832"/>
      <c r="AF78" s="830">
        <v>403</v>
      </c>
      <c r="AG78" s="831"/>
      <c r="AH78" s="831"/>
      <c r="AI78" s="831"/>
      <c r="AJ78" s="832"/>
      <c r="AK78" s="830">
        <v>7</v>
      </c>
      <c r="AL78" s="831"/>
      <c r="AM78" s="831"/>
      <c r="AN78" s="831"/>
      <c r="AO78" s="832"/>
      <c r="AP78" s="830" t="s">
        <v>524</v>
      </c>
      <c r="AQ78" s="831"/>
      <c r="AR78" s="831"/>
      <c r="AS78" s="831"/>
      <c r="AT78" s="832"/>
      <c r="AU78" s="830" t="s">
        <v>524</v>
      </c>
      <c r="AV78" s="831"/>
      <c r="AW78" s="831"/>
      <c r="AX78" s="831"/>
      <c r="AY78" s="832"/>
      <c r="AZ78" s="884"/>
      <c r="BA78" s="880"/>
      <c r="BB78" s="880"/>
      <c r="BC78" s="880"/>
      <c r="BD78" s="885"/>
      <c r="BE78" s="228"/>
      <c r="BF78" s="228"/>
      <c r="BG78" s="228"/>
      <c r="BH78" s="228"/>
      <c r="BI78" s="228"/>
      <c r="BJ78" s="217"/>
      <c r="BK78" s="217"/>
      <c r="BL78" s="217"/>
      <c r="BM78" s="217"/>
      <c r="BN78" s="217"/>
      <c r="BO78" s="228"/>
      <c r="BP78" s="228"/>
      <c r="BQ78" s="225">
        <v>72</v>
      </c>
      <c r="BR78" s="230"/>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17"/>
    </row>
    <row r="79" spans="1:131" ht="26.25" customHeight="1">
      <c r="A79" s="225">
        <v>12</v>
      </c>
      <c r="B79" s="879" t="s">
        <v>609</v>
      </c>
      <c r="C79" s="880"/>
      <c r="D79" s="880"/>
      <c r="E79" s="880"/>
      <c r="F79" s="880"/>
      <c r="G79" s="880"/>
      <c r="H79" s="880"/>
      <c r="I79" s="880"/>
      <c r="J79" s="880"/>
      <c r="K79" s="880"/>
      <c r="L79" s="880"/>
      <c r="M79" s="880"/>
      <c r="N79" s="880"/>
      <c r="O79" s="880"/>
      <c r="P79" s="881"/>
      <c r="Q79" s="883">
        <v>13</v>
      </c>
      <c r="R79" s="831"/>
      <c r="S79" s="831"/>
      <c r="T79" s="831"/>
      <c r="U79" s="832"/>
      <c r="V79" s="830">
        <v>13</v>
      </c>
      <c r="W79" s="831"/>
      <c r="X79" s="831"/>
      <c r="Y79" s="831"/>
      <c r="Z79" s="832"/>
      <c r="AA79" s="830">
        <v>0</v>
      </c>
      <c r="AB79" s="831"/>
      <c r="AC79" s="831"/>
      <c r="AD79" s="831"/>
      <c r="AE79" s="832"/>
      <c r="AF79" s="830">
        <v>0</v>
      </c>
      <c r="AG79" s="831"/>
      <c r="AH79" s="831"/>
      <c r="AI79" s="831"/>
      <c r="AJ79" s="832"/>
      <c r="AK79" s="830">
        <v>0</v>
      </c>
      <c r="AL79" s="831"/>
      <c r="AM79" s="831"/>
      <c r="AN79" s="831"/>
      <c r="AO79" s="832"/>
      <c r="AP79" s="830" t="s">
        <v>524</v>
      </c>
      <c r="AQ79" s="831"/>
      <c r="AR79" s="831"/>
      <c r="AS79" s="831"/>
      <c r="AT79" s="832"/>
      <c r="AU79" s="830" t="s">
        <v>524</v>
      </c>
      <c r="AV79" s="831"/>
      <c r="AW79" s="831"/>
      <c r="AX79" s="831"/>
      <c r="AY79" s="832"/>
      <c r="AZ79" s="884"/>
      <c r="BA79" s="880"/>
      <c r="BB79" s="880"/>
      <c r="BC79" s="880"/>
      <c r="BD79" s="885"/>
      <c r="BE79" s="228"/>
      <c r="BF79" s="228"/>
      <c r="BG79" s="228"/>
      <c r="BH79" s="228"/>
      <c r="BI79" s="228"/>
      <c r="BJ79" s="217"/>
      <c r="BK79" s="217"/>
      <c r="BL79" s="217"/>
      <c r="BM79" s="217"/>
      <c r="BN79" s="217"/>
      <c r="BO79" s="228"/>
      <c r="BP79" s="228"/>
      <c r="BQ79" s="225">
        <v>73</v>
      </c>
      <c r="BR79" s="230"/>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17"/>
    </row>
    <row r="80" spans="1:131" ht="26.25" customHeight="1">
      <c r="A80" s="225">
        <v>13</v>
      </c>
      <c r="B80" s="879" t="s">
        <v>604</v>
      </c>
      <c r="C80" s="880"/>
      <c r="D80" s="880"/>
      <c r="E80" s="880"/>
      <c r="F80" s="880"/>
      <c r="G80" s="880"/>
      <c r="H80" s="880"/>
      <c r="I80" s="880"/>
      <c r="J80" s="880"/>
      <c r="K80" s="880"/>
      <c r="L80" s="880"/>
      <c r="M80" s="880"/>
      <c r="N80" s="880"/>
      <c r="O80" s="880"/>
      <c r="P80" s="881"/>
      <c r="Q80" s="883">
        <v>38</v>
      </c>
      <c r="R80" s="831"/>
      <c r="S80" s="831"/>
      <c r="T80" s="831"/>
      <c r="U80" s="832"/>
      <c r="V80" s="830">
        <v>24</v>
      </c>
      <c r="W80" s="831"/>
      <c r="X80" s="831"/>
      <c r="Y80" s="831"/>
      <c r="Z80" s="832"/>
      <c r="AA80" s="830">
        <v>14</v>
      </c>
      <c r="AB80" s="831"/>
      <c r="AC80" s="831"/>
      <c r="AD80" s="831"/>
      <c r="AE80" s="832"/>
      <c r="AF80" s="830">
        <v>12</v>
      </c>
      <c r="AG80" s="831"/>
      <c r="AH80" s="831"/>
      <c r="AI80" s="831"/>
      <c r="AJ80" s="832"/>
      <c r="AK80" s="830">
        <v>16</v>
      </c>
      <c r="AL80" s="831"/>
      <c r="AM80" s="831"/>
      <c r="AN80" s="831"/>
      <c r="AO80" s="832"/>
      <c r="AP80" s="830" t="s">
        <v>524</v>
      </c>
      <c r="AQ80" s="831"/>
      <c r="AR80" s="831"/>
      <c r="AS80" s="831"/>
      <c r="AT80" s="832"/>
      <c r="AU80" s="830" t="s">
        <v>524</v>
      </c>
      <c r="AV80" s="831"/>
      <c r="AW80" s="831"/>
      <c r="AX80" s="831"/>
      <c r="AY80" s="832"/>
      <c r="AZ80" s="884"/>
      <c r="BA80" s="880"/>
      <c r="BB80" s="880"/>
      <c r="BC80" s="880"/>
      <c r="BD80" s="885"/>
      <c r="BE80" s="228"/>
      <c r="BF80" s="228"/>
      <c r="BG80" s="228"/>
      <c r="BH80" s="228"/>
      <c r="BI80" s="228"/>
      <c r="BJ80" s="228"/>
      <c r="BK80" s="228"/>
      <c r="BL80" s="228"/>
      <c r="BM80" s="228"/>
      <c r="BN80" s="228"/>
      <c r="BO80" s="228"/>
      <c r="BP80" s="228"/>
      <c r="BQ80" s="225">
        <v>74</v>
      </c>
      <c r="BR80" s="230"/>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17"/>
    </row>
    <row r="81" spans="1:131" ht="26.25" customHeight="1">
      <c r="A81" s="225">
        <v>14</v>
      </c>
      <c r="B81" s="879" t="s">
        <v>605</v>
      </c>
      <c r="C81" s="880"/>
      <c r="D81" s="880"/>
      <c r="E81" s="880"/>
      <c r="F81" s="880"/>
      <c r="G81" s="880"/>
      <c r="H81" s="880"/>
      <c r="I81" s="880"/>
      <c r="J81" s="880"/>
      <c r="K81" s="880"/>
      <c r="L81" s="880"/>
      <c r="M81" s="880"/>
      <c r="N81" s="880"/>
      <c r="O81" s="880"/>
      <c r="P81" s="881"/>
      <c r="Q81" s="883">
        <v>1167</v>
      </c>
      <c r="R81" s="831"/>
      <c r="S81" s="831"/>
      <c r="T81" s="831"/>
      <c r="U81" s="832"/>
      <c r="V81" s="830">
        <v>1112</v>
      </c>
      <c r="W81" s="831"/>
      <c r="X81" s="831"/>
      <c r="Y81" s="831"/>
      <c r="Z81" s="832"/>
      <c r="AA81" s="830">
        <v>55</v>
      </c>
      <c r="AB81" s="831"/>
      <c r="AC81" s="831"/>
      <c r="AD81" s="831"/>
      <c r="AE81" s="832"/>
      <c r="AF81" s="830">
        <v>55</v>
      </c>
      <c r="AG81" s="831"/>
      <c r="AH81" s="831"/>
      <c r="AI81" s="831"/>
      <c r="AJ81" s="832"/>
      <c r="AK81" s="830">
        <v>0</v>
      </c>
      <c r="AL81" s="831"/>
      <c r="AM81" s="831"/>
      <c r="AN81" s="831"/>
      <c r="AO81" s="832"/>
      <c r="AP81" s="830" t="s">
        <v>524</v>
      </c>
      <c r="AQ81" s="831"/>
      <c r="AR81" s="831"/>
      <c r="AS81" s="831"/>
      <c r="AT81" s="832"/>
      <c r="AU81" s="830" t="s">
        <v>524</v>
      </c>
      <c r="AV81" s="831"/>
      <c r="AW81" s="831"/>
      <c r="AX81" s="831"/>
      <c r="AY81" s="832"/>
      <c r="AZ81" s="884"/>
      <c r="BA81" s="880"/>
      <c r="BB81" s="880"/>
      <c r="BC81" s="880"/>
      <c r="BD81" s="885"/>
      <c r="BE81" s="228"/>
      <c r="BF81" s="228"/>
      <c r="BG81" s="228"/>
      <c r="BH81" s="228"/>
      <c r="BI81" s="228"/>
      <c r="BJ81" s="228"/>
      <c r="BK81" s="228"/>
      <c r="BL81" s="228"/>
      <c r="BM81" s="228"/>
      <c r="BN81" s="228"/>
      <c r="BO81" s="228"/>
      <c r="BP81" s="228"/>
      <c r="BQ81" s="225">
        <v>75</v>
      </c>
      <c r="BR81" s="230"/>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17"/>
    </row>
    <row r="82" spans="1:131" ht="26.25" customHeight="1">
      <c r="A82" s="225">
        <v>15</v>
      </c>
      <c r="B82" s="879" t="s">
        <v>606</v>
      </c>
      <c r="C82" s="880"/>
      <c r="D82" s="880"/>
      <c r="E82" s="880"/>
      <c r="F82" s="880"/>
      <c r="G82" s="880"/>
      <c r="H82" s="880"/>
      <c r="I82" s="880"/>
      <c r="J82" s="880"/>
      <c r="K82" s="880"/>
      <c r="L82" s="880"/>
      <c r="M82" s="880"/>
      <c r="N82" s="880"/>
      <c r="O82" s="880"/>
      <c r="P82" s="881"/>
      <c r="Q82" s="883">
        <v>186</v>
      </c>
      <c r="R82" s="831"/>
      <c r="S82" s="831"/>
      <c r="T82" s="831"/>
      <c r="U82" s="832"/>
      <c r="V82" s="830">
        <v>186</v>
      </c>
      <c r="W82" s="831"/>
      <c r="X82" s="831"/>
      <c r="Y82" s="831"/>
      <c r="Z82" s="832"/>
      <c r="AA82" s="830">
        <v>0</v>
      </c>
      <c r="AB82" s="831"/>
      <c r="AC82" s="831"/>
      <c r="AD82" s="831"/>
      <c r="AE82" s="832"/>
      <c r="AF82" s="830">
        <v>0</v>
      </c>
      <c r="AG82" s="831"/>
      <c r="AH82" s="831"/>
      <c r="AI82" s="831"/>
      <c r="AJ82" s="832"/>
      <c r="AK82" s="830">
        <v>0</v>
      </c>
      <c r="AL82" s="831"/>
      <c r="AM82" s="831"/>
      <c r="AN82" s="831"/>
      <c r="AO82" s="832"/>
      <c r="AP82" s="830">
        <v>138</v>
      </c>
      <c r="AQ82" s="831"/>
      <c r="AR82" s="831"/>
      <c r="AS82" s="831"/>
      <c r="AT82" s="832"/>
      <c r="AU82" s="830">
        <v>138</v>
      </c>
      <c r="AV82" s="831"/>
      <c r="AW82" s="831"/>
      <c r="AX82" s="831"/>
      <c r="AY82" s="832"/>
      <c r="AZ82" s="884"/>
      <c r="BA82" s="880"/>
      <c r="BB82" s="880"/>
      <c r="BC82" s="880"/>
      <c r="BD82" s="885"/>
      <c r="BE82" s="228"/>
      <c r="BF82" s="228"/>
      <c r="BG82" s="228"/>
      <c r="BH82" s="228"/>
      <c r="BI82" s="228"/>
      <c r="BJ82" s="228"/>
      <c r="BK82" s="228"/>
      <c r="BL82" s="228"/>
      <c r="BM82" s="228"/>
      <c r="BN82" s="228"/>
      <c r="BO82" s="228"/>
      <c r="BP82" s="228"/>
      <c r="BQ82" s="225">
        <v>76</v>
      </c>
      <c r="BR82" s="230"/>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17"/>
    </row>
    <row r="83" spans="1:131" ht="26.25" customHeight="1">
      <c r="A83" s="225">
        <v>16</v>
      </c>
      <c r="B83" s="879" t="s">
        <v>607</v>
      </c>
      <c r="C83" s="880"/>
      <c r="D83" s="880"/>
      <c r="E83" s="880"/>
      <c r="F83" s="880"/>
      <c r="G83" s="880"/>
      <c r="H83" s="880"/>
      <c r="I83" s="880"/>
      <c r="J83" s="880"/>
      <c r="K83" s="880"/>
      <c r="L83" s="880"/>
      <c r="M83" s="880"/>
      <c r="N83" s="880"/>
      <c r="O83" s="880"/>
      <c r="P83" s="881"/>
      <c r="Q83" s="883">
        <v>0</v>
      </c>
      <c r="R83" s="831"/>
      <c r="S83" s="831"/>
      <c r="T83" s="831"/>
      <c r="U83" s="832"/>
      <c r="V83" s="830">
        <v>0</v>
      </c>
      <c r="W83" s="831"/>
      <c r="X83" s="831"/>
      <c r="Y83" s="831"/>
      <c r="Z83" s="832"/>
      <c r="AA83" s="830">
        <v>0</v>
      </c>
      <c r="AB83" s="831"/>
      <c r="AC83" s="831"/>
      <c r="AD83" s="831"/>
      <c r="AE83" s="832"/>
      <c r="AF83" s="830">
        <v>1</v>
      </c>
      <c r="AG83" s="831"/>
      <c r="AH83" s="831"/>
      <c r="AI83" s="831"/>
      <c r="AJ83" s="832"/>
      <c r="AK83" s="830" t="s">
        <v>610</v>
      </c>
      <c r="AL83" s="831"/>
      <c r="AM83" s="831"/>
      <c r="AN83" s="831"/>
      <c r="AO83" s="832"/>
      <c r="AP83" s="830" t="s">
        <v>524</v>
      </c>
      <c r="AQ83" s="831"/>
      <c r="AR83" s="831"/>
      <c r="AS83" s="831"/>
      <c r="AT83" s="832"/>
      <c r="AU83" s="830" t="s">
        <v>524</v>
      </c>
      <c r="AV83" s="831"/>
      <c r="AW83" s="831"/>
      <c r="AX83" s="831"/>
      <c r="AY83" s="832"/>
      <c r="AZ83" s="884"/>
      <c r="BA83" s="880"/>
      <c r="BB83" s="880"/>
      <c r="BC83" s="880"/>
      <c r="BD83" s="885"/>
      <c r="BE83" s="228"/>
      <c r="BF83" s="228"/>
      <c r="BG83" s="228"/>
      <c r="BH83" s="228"/>
      <c r="BI83" s="228"/>
      <c r="BJ83" s="228"/>
      <c r="BK83" s="228"/>
      <c r="BL83" s="228"/>
      <c r="BM83" s="228"/>
      <c r="BN83" s="228"/>
      <c r="BO83" s="228"/>
      <c r="BP83" s="228"/>
      <c r="BQ83" s="225">
        <v>77</v>
      </c>
      <c r="BR83" s="230"/>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17"/>
    </row>
    <row r="84" spans="1:131" ht="26.25" customHeight="1">
      <c r="A84" s="225">
        <v>17</v>
      </c>
      <c r="B84" s="879" t="s">
        <v>608</v>
      </c>
      <c r="C84" s="880"/>
      <c r="D84" s="880"/>
      <c r="E84" s="880"/>
      <c r="F84" s="880"/>
      <c r="G84" s="880"/>
      <c r="H84" s="880"/>
      <c r="I84" s="880"/>
      <c r="J84" s="880"/>
      <c r="K84" s="880"/>
      <c r="L84" s="880"/>
      <c r="M84" s="880"/>
      <c r="N84" s="880"/>
      <c r="O84" s="880"/>
      <c r="P84" s="881"/>
      <c r="Q84" s="883">
        <v>210</v>
      </c>
      <c r="R84" s="831"/>
      <c r="S84" s="831"/>
      <c r="T84" s="831"/>
      <c r="U84" s="832"/>
      <c r="V84" s="830">
        <v>206</v>
      </c>
      <c r="W84" s="831"/>
      <c r="X84" s="831"/>
      <c r="Y84" s="831"/>
      <c r="Z84" s="832"/>
      <c r="AA84" s="830">
        <v>4</v>
      </c>
      <c r="AB84" s="831"/>
      <c r="AC84" s="831"/>
      <c r="AD84" s="831"/>
      <c r="AE84" s="832"/>
      <c r="AF84" s="830">
        <v>4</v>
      </c>
      <c r="AG84" s="831"/>
      <c r="AH84" s="831"/>
      <c r="AI84" s="831"/>
      <c r="AJ84" s="832"/>
      <c r="AK84" s="830">
        <v>6</v>
      </c>
      <c r="AL84" s="831"/>
      <c r="AM84" s="831"/>
      <c r="AN84" s="831"/>
      <c r="AO84" s="832"/>
      <c r="AP84" s="830" t="s">
        <v>524</v>
      </c>
      <c r="AQ84" s="831"/>
      <c r="AR84" s="831"/>
      <c r="AS84" s="831"/>
      <c r="AT84" s="832"/>
      <c r="AU84" s="830" t="s">
        <v>524</v>
      </c>
      <c r="AV84" s="831"/>
      <c r="AW84" s="831"/>
      <c r="AX84" s="831"/>
      <c r="AY84" s="832"/>
      <c r="AZ84" s="884"/>
      <c r="BA84" s="880"/>
      <c r="BB84" s="880"/>
      <c r="BC84" s="880"/>
      <c r="BD84" s="885"/>
      <c r="BE84" s="228"/>
      <c r="BF84" s="228"/>
      <c r="BG84" s="228"/>
      <c r="BH84" s="228"/>
      <c r="BI84" s="228"/>
      <c r="BJ84" s="228"/>
      <c r="BK84" s="228"/>
      <c r="BL84" s="228"/>
      <c r="BM84" s="228"/>
      <c r="BN84" s="228"/>
      <c r="BO84" s="228"/>
      <c r="BP84" s="228"/>
      <c r="BQ84" s="225">
        <v>78</v>
      </c>
      <c r="BR84" s="230"/>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17"/>
    </row>
    <row r="85" spans="1:131" ht="26.25" customHeight="1">
      <c r="A85" s="225">
        <v>18</v>
      </c>
      <c r="B85" s="879"/>
      <c r="C85" s="880"/>
      <c r="D85" s="880"/>
      <c r="E85" s="880"/>
      <c r="F85" s="880"/>
      <c r="G85" s="880"/>
      <c r="H85" s="880"/>
      <c r="I85" s="880"/>
      <c r="J85" s="880"/>
      <c r="K85" s="880"/>
      <c r="L85" s="880"/>
      <c r="M85" s="880"/>
      <c r="N85" s="880"/>
      <c r="O85" s="880"/>
      <c r="P85" s="881"/>
      <c r="Q85" s="882"/>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6"/>
      <c r="BA85" s="836"/>
      <c r="BB85" s="836"/>
      <c r="BC85" s="836"/>
      <c r="BD85" s="837"/>
      <c r="BE85" s="228"/>
      <c r="BF85" s="228"/>
      <c r="BG85" s="228"/>
      <c r="BH85" s="228"/>
      <c r="BI85" s="228"/>
      <c r="BJ85" s="228"/>
      <c r="BK85" s="228"/>
      <c r="BL85" s="228"/>
      <c r="BM85" s="228"/>
      <c r="BN85" s="228"/>
      <c r="BO85" s="228"/>
      <c r="BP85" s="228"/>
      <c r="BQ85" s="225">
        <v>79</v>
      </c>
      <c r="BR85" s="230"/>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17"/>
    </row>
    <row r="86" spans="1:131" ht="26.25" customHeight="1">
      <c r="A86" s="225">
        <v>19</v>
      </c>
      <c r="B86" s="879"/>
      <c r="C86" s="880"/>
      <c r="D86" s="880"/>
      <c r="E86" s="880"/>
      <c r="F86" s="880"/>
      <c r="G86" s="880"/>
      <c r="H86" s="880"/>
      <c r="I86" s="880"/>
      <c r="J86" s="880"/>
      <c r="K86" s="880"/>
      <c r="L86" s="880"/>
      <c r="M86" s="880"/>
      <c r="N86" s="880"/>
      <c r="O86" s="880"/>
      <c r="P86" s="881"/>
      <c r="Q86" s="882"/>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6"/>
      <c r="BA86" s="836"/>
      <c r="BB86" s="836"/>
      <c r="BC86" s="836"/>
      <c r="BD86" s="837"/>
      <c r="BE86" s="228"/>
      <c r="BF86" s="228"/>
      <c r="BG86" s="228"/>
      <c r="BH86" s="228"/>
      <c r="BI86" s="228"/>
      <c r="BJ86" s="228"/>
      <c r="BK86" s="228"/>
      <c r="BL86" s="228"/>
      <c r="BM86" s="228"/>
      <c r="BN86" s="228"/>
      <c r="BO86" s="228"/>
      <c r="BP86" s="228"/>
      <c r="BQ86" s="225">
        <v>80</v>
      </c>
      <c r="BR86" s="230"/>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17"/>
    </row>
    <row r="87" spans="1:131" ht="26.25" customHeight="1">
      <c r="A87" s="231">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28"/>
      <c r="BF87" s="228"/>
      <c r="BG87" s="228"/>
      <c r="BH87" s="228"/>
      <c r="BI87" s="228"/>
      <c r="BJ87" s="228"/>
      <c r="BK87" s="228"/>
      <c r="BL87" s="228"/>
      <c r="BM87" s="228"/>
      <c r="BN87" s="228"/>
      <c r="BO87" s="228"/>
      <c r="BP87" s="228"/>
      <c r="BQ87" s="225">
        <v>81</v>
      </c>
      <c r="BR87" s="230"/>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17"/>
    </row>
    <row r="88" spans="1:131" ht="26.25" customHeight="1" thickBot="1">
      <c r="A88" s="227" t="s">
        <v>393</v>
      </c>
      <c r="B88" s="785" t="s">
        <v>422</v>
      </c>
      <c r="C88" s="786"/>
      <c r="D88" s="786"/>
      <c r="E88" s="786"/>
      <c r="F88" s="786"/>
      <c r="G88" s="786"/>
      <c r="H88" s="786"/>
      <c r="I88" s="786"/>
      <c r="J88" s="786"/>
      <c r="K88" s="786"/>
      <c r="L88" s="786"/>
      <c r="M88" s="786"/>
      <c r="N88" s="786"/>
      <c r="O88" s="786"/>
      <c r="P88" s="787"/>
      <c r="Q88" s="846"/>
      <c r="R88" s="847"/>
      <c r="S88" s="847"/>
      <c r="T88" s="847"/>
      <c r="U88" s="847"/>
      <c r="V88" s="847"/>
      <c r="W88" s="847"/>
      <c r="X88" s="847"/>
      <c r="Y88" s="847"/>
      <c r="Z88" s="847"/>
      <c r="AA88" s="847"/>
      <c r="AB88" s="847"/>
      <c r="AC88" s="847"/>
      <c r="AD88" s="847"/>
      <c r="AE88" s="847"/>
      <c r="AF88" s="850">
        <v>16094</v>
      </c>
      <c r="AG88" s="850"/>
      <c r="AH88" s="850"/>
      <c r="AI88" s="850"/>
      <c r="AJ88" s="850"/>
      <c r="AK88" s="847"/>
      <c r="AL88" s="847"/>
      <c r="AM88" s="847"/>
      <c r="AN88" s="847"/>
      <c r="AO88" s="847"/>
      <c r="AP88" s="850">
        <v>417</v>
      </c>
      <c r="AQ88" s="850"/>
      <c r="AR88" s="850"/>
      <c r="AS88" s="850"/>
      <c r="AT88" s="850"/>
      <c r="AU88" s="850">
        <v>185</v>
      </c>
      <c r="AV88" s="850"/>
      <c r="AW88" s="850"/>
      <c r="AX88" s="850"/>
      <c r="AY88" s="850"/>
      <c r="AZ88" s="855"/>
      <c r="BA88" s="855"/>
      <c r="BB88" s="855"/>
      <c r="BC88" s="855"/>
      <c r="BD88" s="856"/>
      <c r="BE88" s="228"/>
      <c r="BF88" s="228"/>
      <c r="BG88" s="228"/>
      <c r="BH88" s="228"/>
      <c r="BI88" s="228"/>
      <c r="BJ88" s="228"/>
      <c r="BK88" s="228"/>
      <c r="BL88" s="228"/>
      <c r="BM88" s="228"/>
      <c r="BN88" s="228"/>
      <c r="BO88" s="228"/>
      <c r="BP88" s="228"/>
      <c r="BQ88" s="225">
        <v>82</v>
      </c>
      <c r="BR88" s="230"/>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17"/>
    </row>
    <row r="89" spans="1:131" ht="26.25" customHeight="1" hidden="1">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17"/>
    </row>
    <row r="90" spans="1:131" ht="26.25" customHeight="1" hidden="1">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17"/>
    </row>
    <row r="91" spans="1:131" ht="26.25" customHeight="1" hidden="1">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17"/>
    </row>
    <row r="92" spans="1:131" ht="26.25" customHeight="1" hidden="1">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17"/>
    </row>
    <row r="93" spans="1:131" ht="26.25" customHeight="1" hidden="1">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17"/>
    </row>
    <row r="94" spans="1:131" ht="26.25" customHeight="1" hidden="1">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17"/>
    </row>
    <row r="95" spans="1:131" ht="26.25" customHeight="1" hidden="1">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17"/>
    </row>
    <row r="96" spans="1:131" ht="26.25" customHeight="1" hidden="1">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17"/>
    </row>
    <row r="97" spans="1:131" ht="26.25" customHeight="1" hidden="1">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17"/>
    </row>
    <row r="98" spans="1:131" ht="26.25" customHeight="1" hidden="1">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17"/>
    </row>
    <row r="99" spans="1:131" ht="26.25" customHeight="1" hidden="1">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17"/>
    </row>
    <row r="100" spans="1:131" ht="26.25" customHeight="1" hidden="1">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17"/>
    </row>
    <row r="101" spans="1:131" ht="26.25" customHeight="1" hidden="1">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17"/>
    </row>
    <row r="102" spans="1:131" ht="26.25" customHeight="1" thickBot="1">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393</v>
      </c>
      <c r="BR102" s="785" t="s">
        <v>423</v>
      </c>
      <c r="BS102" s="786"/>
      <c r="BT102" s="786"/>
      <c r="BU102" s="786"/>
      <c r="BV102" s="786"/>
      <c r="BW102" s="786"/>
      <c r="BX102" s="786"/>
      <c r="BY102" s="786"/>
      <c r="BZ102" s="786"/>
      <c r="CA102" s="786"/>
      <c r="CB102" s="786"/>
      <c r="CC102" s="786"/>
      <c r="CD102" s="786"/>
      <c r="CE102" s="786"/>
      <c r="CF102" s="786"/>
      <c r="CG102" s="787"/>
      <c r="CH102" s="893"/>
      <c r="CI102" s="894"/>
      <c r="CJ102" s="894"/>
      <c r="CK102" s="894"/>
      <c r="CL102" s="895"/>
      <c r="CM102" s="893"/>
      <c r="CN102" s="894"/>
      <c r="CO102" s="894"/>
      <c r="CP102" s="894"/>
      <c r="CQ102" s="895"/>
      <c r="CR102" s="896"/>
      <c r="CS102" s="858"/>
      <c r="CT102" s="858"/>
      <c r="CU102" s="858"/>
      <c r="CV102" s="897"/>
      <c r="CW102" s="896"/>
      <c r="CX102" s="858"/>
      <c r="CY102" s="858"/>
      <c r="CZ102" s="858"/>
      <c r="DA102" s="897"/>
      <c r="DB102" s="896"/>
      <c r="DC102" s="858"/>
      <c r="DD102" s="858"/>
      <c r="DE102" s="858"/>
      <c r="DF102" s="897"/>
      <c r="DG102" s="896"/>
      <c r="DH102" s="858"/>
      <c r="DI102" s="858"/>
      <c r="DJ102" s="858"/>
      <c r="DK102" s="897"/>
      <c r="DL102" s="896"/>
      <c r="DM102" s="858"/>
      <c r="DN102" s="858"/>
      <c r="DO102" s="858"/>
      <c r="DP102" s="897"/>
      <c r="DQ102" s="896"/>
      <c r="DR102" s="858"/>
      <c r="DS102" s="858"/>
      <c r="DT102" s="858"/>
      <c r="DU102" s="897"/>
      <c r="DV102" s="785"/>
      <c r="DW102" s="786"/>
      <c r="DX102" s="786"/>
      <c r="DY102" s="786"/>
      <c r="DZ102" s="920"/>
      <c r="EA102" s="217"/>
    </row>
    <row r="103" spans="1:131" ht="26.25" customHeight="1">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21" t="s">
        <v>424</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17"/>
    </row>
    <row r="104" spans="1:131" ht="26.25" customHeight="1">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22" t="s">
        <v>425</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17"/>
    </row>
    <row r="105" spans="1:131" ht="11.25" customHeight="1">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0" s="217" customFormat="1" ht="26.25" customHeight="1" thickBot="1">
      <c r="A107" s="236" t="s">
        <v>426</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427</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0" s="217" customFormat="1" ht="26.25" customHeight="1">
      <c r="A108" s="923" t="s">
        <v>428</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429</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0" s="217" customFormat="1" ht="26.25" customHeight="1">
      <c r="A109" s="918" t="s">
        <v>430</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431</v>
      </c>
      <c r="AB109" s="899"/>
      <c r="AC109" s="899"/>
      <c r="AD109" s="899"/>
      <c r="AE109" s="900"/>
      <c r="AF109" s="898" t="s">
        <v>432</v>
      </c>
      <c r="AG109" s="899"/>
      <c r="AH109" s="899"/>
      <c r="AI109" s="899"/>
      <c r="AJ109" s="900"/>
      <c r="AK109" s="898" t="s">
        <v>310</v>
      </c>
      <c r="AL109" s="899"/>
      <c r="AM109" s="899"/>
      <c r="AN109" s="899"/>
      <c r="AO109" s="900"/>
      <c r="AP109" s="898" t="s">
        <v>433</v>
      </c>
      <c r="AQ109" s="899"/>
      <c r="AR109" s="899"/>
      <c r="AS109" s="899"/>
      <c r="AT109" s="901"/>
      <c r="AU109" s="918" t="s">
        <v>430</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431</v>
      </c>
      <c r="BR109" s="899"/>
      <c r="BS109" s="899"/>
      <c r="BT109" s="899"/>
      <c r="BU109" s="900"/>
      <c r="BV109" s="898" t="s">
        <v>432</v>
      </c>
      <c r="BW109" s="899"/>
      <c r="BX109" s="899"/>
      <c r="BY109" s="899"/>
      <c r="BZ109" s="900"/>
      <c r="CA109" s="898" t="s">
        <v>310</v>
      </c>
      <c r="CB109" s="899"/>
      <c r="CC109" s="899"/>
      <c r="CD109" s="899"/>
      <c r="CE109" s="900"/>
      <c r="CF109" s="919" t="s">
        <v>433</v>
      </c>
      <c r="CG109" s="919"/>
      <c r="CH109" s="919"/>
      <c r="CI109" s="919"/>
      <c r="CJ109" s="919"/>
      <c r="CK109" s="898" t="s">
        <v>434</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431</v>
      </c>
      <c r="DH109" s="899"/>
      <c r="DI109" s="899"/>
      <c r="DJ109" s="899"/>
      <c r="DK109" s="900"/>
      <c r="DL109" s="898" t="s">
        <v>432</v>
      </c>
      <c r="DM109" s="899"/>
      <c r="DN109" s="899"/>
      <c r="DO109" s="899"/>
      <c r="DP109" s="900"/>
      <c r="DQ109" s="898" t="s">
        <v>310</v>
      </c>
      <c r="DR109" s="899"/>
      <c r="DS109" s="899"/>
      <c r="DT109" s="899"/>
      <c r="DU109" s="900"/>
      <c r="DV109" s="898" t="s">
        <v>433</v>
      </c>
      <c r="DW109" s="899"/>
      <c r="DX109" s="899"/>
      <c r="DY109" s="899"/>
      <c r="DZ109" s="901"/>
    </row>
    <row r="110" spans="1:130" s="217" customFormat="1" ht="26.25" customHeight="1">
      <c r="A110" s="902" t="s">
        <v>435</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593878</v>
      </c>
      <c r="AB110" s="906"/>
      <c r="AC110" s="906"/>
      <c r="AD110" s="906"/>
      <c r="AE110" s="907"/>
      <c r="AF110" s="908">
        <v>573075</v>
      </c>
      <c r="AG110" s="906"/>
      <c r="AH110" s="906"/>
      <c r="AI110" s="906"/>
      <c r="AJ110" s="907"/>
      <c r="AK110" s="908">
        <v>606684</v>
      </c>
      <c r="AL110" s="906"/>
      <c r="AM110" s="906"/>
      <c r="AN110" s="906"/>
      <c r="AO110" s="907"/>
      <c r="AP110" s="909">
        <v>20.199999999999999</v>
      </c>
      <c r="AQ110" s="910"/>
      <c r="AR110" s="910"/>
      <c r="AS110" s="910"/>
      <c r="AT110" s="911"/>
      <c r="AU110" s="912" t="s">
        <v>75</v>
      </c>
      <c r="AV110" s="913"/>
      <c r="AW110" s="913"/>
      <c r="AX110" s="913"/>
      <c r="AY110" s="913"/>
      <c r="AZ110" s="935" t="s">
        <v>436</v>
      </c>
      <c r="BA110" s="903"/>
      <c r="BB110" s="903"/>
      <c r="BC110" s="903"/>
      <c r="BD110" s="903"/>
      <c r="BE110" s="903"/>
      <c r="BF110" s="903"/>
      <c r="BG110" s="903"/>
      <c r="BH110" s="903"/>
      <c r="BI110" s="903"/>
      <c r="BJ110" s="903"/>
      <c r="BK110" s="903"/>
      <c r="BL110" s="903"/>
      <c r="BM110" s="903"/>
      <c r="BN110" s="903"/>
      <c r="BO110" s="903"/>
      <c r="BP110" s="904"/>
      <c r="BQ110" s="936">
        <v>5230091</v>
      </c>
      <c r="BR110" s="937"/>
      <c r="BS110" s="937"/>
      <c r="BT110" s="937"/>
      <c r="BU110" s="937"/>
      <c r="BV110" s="937">
        <v>4979449</v>
      </c>
      <c r="BW110" s="937"/>
      <c r="BX110" s="937"/>
      <c r="BY110" s="937"/>
      <c r="BZ110" s="937"/>
      <c r="CA110" s="937">
        <v>4412288</v>
      </c>
      <c r="CB110" s="937"/>
      <c r="CC110" s="937"/>
      <c r="CD110" s="937"/>
      <c r="CE110" s="937"/>
      <c r="CF110" s="950">
        <v>147.19999999999999</v>
      </c>
      <c r="CG110" s="951"/>
      <c r="CH110" s="951"/>
      <c r="CI110" s="951"/>
      <c r="CJ110" s="951"/>
      <c r="CK110" s="952" t="s">
        <v>437</v>
      </c>
      <c r="CL110" s="953"/>
      <c r="CM110" s="935" t="s">
        <v>438</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439</v>
      </c>
      <c r="DH110" s="937"/>
      <c r="DI110" s="937"/>
      <c r="DJ110" s="937"/>
      <c r="DK110" s="937"/>
      <c r="DL110" s="937" t="s">
        <v>440</v>
      </c>
      <c r="DM110" s="937"/>
      <c r="DN110" s="937"/>
      <c r="DO110" s="937"/>
      <c r="DP110" s="937"/>
      <c r="DQ110" s="937" t="s">
        <v>441</v>
      </c>
      <c r="DR110" s="937"/>
      <c r="DS110" s="937"/>
      <c r="DT110" s="937"/>
      <c r="DU110" s="937"/>
      <c r="DV110" s="938" t="s">
        <v>442</v>
      </c>
      <c r="DW110" s="938"/>
      <c r="DX110" s="938"/>
      <c r="DY110" s="938"/>
      <c r="DZ110" s="939"/>
    </row>
    <row r="111" spans="1:130" s="217" customFormat="1" ht="26.25" customHeight="1">
      <c r="A111" s="940" t="s">
        <v>443</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442</v>
      </c>
      <c r="AB111" s="944"/>
      <c r="AC111" s="944"/>
      <c r="AD111" s="944"/>
      <c r="AE111" s="945"/>
      <c r="AF111" s="946" t="s">
        <v>440</v>
      </c>
      <c r="AG111" s="944"/>
      <c r="AH111" s="944"/>
      <c r="AI111" s="944"/>
      <c r="AJ111" s="945"/>
      <c r="AK111" s="946" t="s">
        <v>440</v>
      </c>
      <c r="AL111" s="944"/>
      <c r="AM111" s="944"/>
      <c r="AN111" s="944"/>
      <c r="AO111" s="945"/>
      <c r="AP111" s="947" t="s">
        <v>440</v>
      </c>
      <c r="AQ111" s="948"/>
      <c r="AR111" s="948"/>
      <c r="AS111" s="948"/>
      <c r="AT111" s="949"/>
      <c r="AU111" s="914"/>
      <c r="AV111" s="915"/>
      <c r="AW111" s="915"/>
      <c r="AX111" s="915"/>
      <c r="AY111" s="915"/>
      <c r="AZ111" s="928" t="s">
        <v>444</v>
      </c>
      <c r="BA111" s="929"/>
      <c r="BB111" s="929"/>
      <c r="BC111" s="929"/>
      <c r="BD111" s="929"/>
      <c r="BE111" s="929"/>
      <c r="BF111" s="929"/>
      <c r="BG111" s="929"/>
      <c r="BH111" s="929"/>
      <c r="BI111" s="929"/>
      <c r="BJ111" s="929"/>
      <c r="BK111" s="929"/>
      <c r="BL111" s="929"/>
      <c r="BM111" s="929"/>
      <c r="BN111" s="929"/>
      <c r="BO111" s="929"/>
      <c r="BP111" s="930"/>
      <c r="BQ111" s="931">
        <v>41856</v>
      </c>
      <c r="BR111" s="932"/>
      <c r="BS111" s="932"/>
      <c r="BT111" s="932"/>
      <c r="BU111" s="932"/>
      <c r="BV111" s="932">
        <v>38449</v>
      </c>
      <c r="BW111" s="932"/>
      <c r="BX111" s="932"/>
      <c r="BY111" s="932"/>
      <c r="BZ111" s="932"/>
      <c r="CA111" s="932">
        <v>31309</v>
      </c>
      <c r="CB111" s="932"/>
      <c r="CC111" s="932"/>
      <c r="CD111" s="932"/>
      <c r="CE111" s="932"/>
      <c r="CF111" s="926">
        <v>1</v>
      </c>
      <c r="CG111" s="927"/>
      <c r="CH111" s="927"/>
      <c r="CI111" s="927"/>
      <c r="CJ111" s="927"/>
      <c r="CK111" s="954"/>
      <c r="CL111" s="955"/>
      <c r="CM111" s="928" t="s">
        <v>445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442</v>
      </c>
      <c r="DH111" s="932"/>
      <c r="DI111" s="932"/>
      <c r="DJ111" s="932"/>
      <c r="DK111" s="932"/>
      <c r="DL111" s="932" t="s">
        <v>442</v>
      </c>
      <c r="DM111" s="932"/>
      <c r="DN111" s="932"/>
      <c r="DO111" s="932"/>
      <c r="DP111" s="932"/>
      <c r="DQ111" s="932" t="s">
        <v>442</v>
      </c>
      <c r="DR111" s="932"/>
      <c r="DS111" s="932"/>
      <c r="DT111" s="932"/>
      <c r="DU111" s="932"/>
      <c r="DV111" s="933" t="s">
        <v>442</v>
      </c>
      <c r="DW111" s="933"/>
      <c r="DX111" s="933"/>
      <c r="DY111" s="933"/>
      <c r="DZ111" s="934"/>
    </row>
    <row r="112" spans="1:130" s="217" customFormat="1" ht="26.25" customHeight="1">
      <c r="A112" s="958" t="s">
        <v>446</v>
      </c>
      <c r="B112" s="959"/>
      <c r="C112" s="929" t="s">
        <v>447</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439</v>
      </c>
      <c r="AB112" s="965"/>
      <c r="AC112" s="965"/>
      <c r="AD112" s="965"/>
      <c r="AE112" s="966"/>
      <c r="AF112" s="967" t="s">
        <v>439</v>
      </c>
      <c r="AG112" s="965"/>
      <c r="AH112" s="965"/>
      <c r="AI112" s="965"/>
      <c r="AJ112" s="966"/>
      <c r="AK112" s="967" t="s">
        <v>442</v>
      </c>
      <c r="AL112" s="965"/>
      <c r="AM112" s="965"/>
      <c r="AN112" s="965"/>
      <c r="AO112" s="966"/>
      <c r="AP112" s="968" t="s">
        <v>439</v>
      </c>
      <c r="AQ112" s="969"/>
      <c r="AR112" s="969"/>
      <c r="AS112" s="969"/>
      <c r="AT112" s="970"/>
      <c r="AU112" s="914"/>
      <c r="AV112" s="915"/>
      <c r="AW112" s="915"/>
      <c r="AX112" s="915"/>
      <c r="AY112" s="915"/>
      <c r="AZ112" s="928" t="s">
        <v>448</v>
      </c>
      <c r="BA112" s="929"/>
      <c r="BB112" s="929"/>
      <c r="BC112" s="929"/>
      <c r="BD112" s="929"/>
      <c r="BE112" s="929"/>
      <c r="BF112" s="929"/>
      <c r="BG112" s="929"/>
      <c r="BH112" s="929"/>
      <c r="BI112" s="929"/>
      <c r="BJ112" s="929"/>
      <c r="BK112" s="929"/>
      <c r="BL112" s="929"/>
      <c r="BM112" s="929"/>
      <c r="BN112" s="929"/>
      <c r="BO112" s="929"/>
      <c r="BP112" s="930"/>
      <c r="BQ112" s="931">
        <v>199636</v>
      </c>
      <c r="BR112" s="932"/>
      <c r="BS112" s="932"/>
      <c r="BT112" s="932"/>
      <c r="BU112" s="932"/>
      <c r="BV112" s="932">
        <v>181422</v>
      </c>
      <c r="BW112" s="932"/>
      <c r="BX112" s="932"/>
      <c r="BY112" s="932"/>
      <c r="BZ112" s="932"/>
      <c r="CA112" s="932">
        <v>74139</v>
      </c>
      <c r="CB112" s="932"/>
      <c r="CC112" s="932"/>
      <c r="CD112" s="932"/>
      <c r="CE112" s="932"/>
      <c r="CF112" s="926">
        <v>2.5</v>
      </c>
      <c r="CG112" s="927"/>
      <c r="CH112" s="927"/>
      <c r="CI112" s="927"/>
      <c r="CJ112" s="927"/>
      <c r="CK112" s="954"/>
      <c r="CL112" s="955"/>
      <c r="CM112" s="928" t="s">
        <v>449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441</v>
      </c>
      <c r="DH112" s="932"/>
      <c r="DI112" s="932"/>
      <c r="DJ112" s="932"/>
      <c r="DK112" s="932"/>
      <c r="DL112" s="932" t="s">
        <v>439</v>
      </c>
      <c r="DM112" s="932"/>
      <c r="DN112" s="932"/>
      <c r="DO112" s="932"/>
      <c r="DP112" s="932"/>
      <c r="DQ112" s="932" t="s">
        <v>439</v>
      </c>
      <c r="DR112" s="932"/>
      <c r="DS112" s="932"/>
      <c r="DT112" s="932"/>
      <c r="DU112" s="932"/>
      <c r="DV112" s="933" t="s">
        <v>439</v>
      </c>
      <c r="DW112" s="933"/>
      <c r="DX112" s="933"/>
      <c r="DY112" s="933"/>
      <c r="DZ112" s="934"/>
    </row>
    <row r="113" spans="1:130" s="217" customFormat="1" ht="26.25" customHeight="1">
      <c r="A113" s="960"/>
      <c r="B113" s="961"/>
      <c r="C113" s="929" t="s">
        <v>450</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251614</v>
      </c>
      <c r="AB113" s="944"/>
      <c r="AC113" s="944"/>
      <c r="AD113" s="944"/>
      <c r="AE113" s="945"/>
      <c r="AF113" s="946">
        <v>269451</v>
      </c>
      <c r="AG113" s="944"/>
      <c r="AH113" s="944"/>
      <c r="AI113" s="944"/>
      <c r="AJ113" s="945"/>
      <c r="AK113" s="946">
        <v>294423</v>
      </c>
      <c r="AL113" s="944"/>
      <c r="AM113" s="944"/>
      <c r="AN113" s="944"/>
      <c r="AO113" s="945"/>
      <c r="AP113" s="947">
        <v>9.8000000000000007</v>
      </c>
      <c r="AQ113" s="948"/>
      <c r="AR113" s="948"/>
      <c r="AS113" s="948"/>
      <c r="AT113" s="949"/>
      <c r="AU113" s="914"/>
      <c r="AV113" s="915"/>
      <c r="AW113" s="915"/>
      <c r="AX113" s="915"/>
      <c r="AY113" s="915"/>
      <c r="AZ113" s="928" t="s">
        <v>451</v>
      </c>
      <c r="BA113" s="929"/>
      <c r="BB113" s="929"/>
      <c r="BC113" s="929"/>
      <c r="BD113" s="929"/>
      <c r="BE113" s="929"/>
      <c r="BF113" s="929"/>
      <c r="BG113" s="929"/>
      <c r="BH113" s="929"/>
      <c r="BI113" s="929"/>
      <c r="BJ113" s="929"/>
      <c r="BK113" s="929"/>
      <c r="BL113" s="929"/>
      <c r="BM113" s="929"/>
      <c r="BN113" s="929"/>
      <c r="BO113" s="929"/>
      <c r="BP113" s="930"/>
      <c r="BQ113" s="931">
        <v>234545</v>
      </c>
      <c r="BR113" s="932"/>
      <c r="BS113" s="932"/>
      <c r="BT113" s="932"/>
      <c r="BU113" s="932"/>
      <c r="BV113" s="932">
        <v>213019</v>
      </c>
      <c r="BW113" s="932"/>
      <c r="BX113" s="932"/>
      <c r="BY113" s="932"/>
      <c r="BZ113" s="932"/>
      <c r="CA113" s="932">
        <v>185403</v>
      </c>
      <c r="CB113" s="932"/>
      <c r="CC113" s="932"/>
      <c r="CD113" s="932"/>
      <c r="CE113" s="932"/>
      <c r="CF113" s="926">
        <v>6.2000000000000002</v>
      </c>
      <c r="CG113" s="927"/>
      <c r="CH113" s="927"/>
      <c r="CI113" s="927"/>
      <c r="CJ113" s="927"/>
      <c r="CK113" s="954"/>
      <c r="CL113" s="955"/>
      <c r="CM113" s="928" t="s">
        <v>452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439</v>
      </c>
      <c r="DH113" s="965"/>
      <c r="DI113" s="965"/>
      <c r="DJ113" s="965"/>
      <c r="DK113" s="966"/>
      <c r="DL113" s="967" t="s">
        <v>439</v>
      </c>
      <c r="DM113" s="965"/>
      <c r="DN113" s="965"/>
      <c r="DO113" s="965"/>
      <c r="DP113" s="966"/>
      <c r="DQ113" s="967" t="s">
        <v>439</v>
      </c>
      <c r="DR113" s="965"/>
      <c r="DS113" s="965"/>
      <c r="DT113" s="965"/>
      <c r="DU113" s="966"/>
      <c r="DV113" s="968" t="s">
        <v>439</v>
      </c>
      <c r="DW113" s="969"/>
      <c r="DX113" s="969"/>
      <c r="DY113" s="969"/>
      <c r="DZ113" s="970"/>
    </row>
    <row r="114" spans="1:130" s="217" customFormat="1" ht="26.25" customHeight="1">
      <c r="A114" s="960"/>
      <c r="B114" s="961"/>
      <c r="C114" s="929" t="s">
        <v>453</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34710</v>
      </c>
      <c r="AB114" s="965"/>
      <c r="AC114" s="965"/>
      <c r="AD114" s="965"/>
      <c r="AE114" s="966"/>
      <c r="AF114" s="967">
        <v>33692</v>
      </c>
      <c r="AG114" s="965"/>
      <c r="AH114" s="965"/>
      <c r="AI114" s="965"/>
      <c r="AJ114" s="966"/>
      <c r="AK114" s="967">
        <v>35586</v>
      </c>
      <c r="AL114" s="965"/>
      <c r="AM114" s="965"/>
      <c r="AN114" s="965"/>
      <c r="AO114" s="966"/>
      <c r="AP114" s="968">
        <v>1.2</v>
      </c>
      <c r="AQ114" s="969"/>
      <c r="AR114" s="969"/>
      <c r="AS114" s="969"/>
      <c r="AT114" s="970"/>
      <c r="AU114" s="914"/>
      <c r="AV114" s="915"/>
      <c r="AW114" s="915"/>
      <c r="AX114" s="915"/>
      <c r="AY114" s="915"/>
      <c r="AZ114" s="928" t="s">
        <v>454</v>
      </c>
      <c r="BA114" s="929"/>
      <c r="BB114" s="929"/>
      <c r="BC114" s="929"/>
      <c r="BD114" s="929"/>
      <c r="BE114" s="929"/>
      <c r="BF114" s="929"/>
      <c r="BG114" s="929"/>
      <c r="BH114" s="929"/>
      <c r="BI114" s="929"/>
      <c r="BJ114" s="929"/>
      <c r="BK114" s="929"/>
      <c r="BL114" s="929"/>
      <c r="BM114" s="929"/>
      <c r="BN114" s="929"/>
      <c r="BO114" s="929"/>
      <c r="BP114" s="930"/>
      <c r="BQ114" s="931">
        <v>685426</v>
      </c>
      <c r="BR114" s="932"/>
      <c r="BS114" s="932"/>
      <c r="BT114" s="932"/>
      <c r="BU114" s="932"/>
      <c r="BV114" s="932">
        <v>735931</v>
      </c>
      <c r="BW114" s="932"/>
      <c r="BX114" s="932"/>
      <c r="BY114" s="932"/>
      <c r="BZ114" s="932"/>
      <c r="CA114" s="932">
        <v>670916</v>
      </c>
      <c r="CB114" s="932"/>
      <c r="CC114" s="932"/>
      <c r="CD114" s="932"/>
      <c r="CE114" s="932"/>
      <c r="CF114" s="926">
        <v>22.399999999999999</v>
      </c>
      <c r="CG114" s="927"/>
      <c r="CH114" s="927"/>
      <c r="CI114" s="927"/>
      <c r="CJ114" s="927"/>
      <c r="CK114" s="954"/>
      <c r="CL114" s="955"/>
      <c r="CM114" s="928" t="s">
        <v>455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442</v>
      </c>
      <c r="DH114" s="965"/>
      <c r="DI114" s="965"/>
      <c r="DJ114" s="965"/>
      <c r="DK114" s="966"/>
      <c r="DL114" s="967" t="s">
        <v>442</v>
      </c>
      <c r="DM114" s="965"/>
      <c r="DN114" s="965"/>
      <c r="DO114" s="965"/>
      <c r="DP114" s="966"/>
      <c r="DQ114" s="967" t="s">
        <v>439</v>
      </c>
      <c r="DR114" s="965"/>
      <c r="DS114" s="965"/>
      <c r="DT114" s="965"/>
      <c r="DU114" s="966"/>
      <c r="DV114" s="968" t="s">
        <v>439</v>
      </c>
      <c r="DW114" s="969"/>
      <c r="DX114" s="969"/>
      <c r="DY114" s="969"/>
      <c r="DZ114" s="970"/>
    </row>
    <row r="115" spans="1:130" s="217" customFormat="1" ht="26.25" customHeight="1">
      <c r="A115" s="960"/>
      <c r="B115" s="961"/>
      <c r="C115" s="929" t="s">
        <v>456</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v>15595</v>
      </c>
      <c r="AB115" s="944"/>
      <c r="AC115" s="944"/>
      <c r="AD115" s="944"/>
      <c r="AE115" s="945"/>
      <c r="AF115" s="946">
        <v>11406</v>
      </c>
      <c r="AG115" s="944"/>
      <c r="AH115" s="944"/>
      <c r="AI115" s="944"/>
      <c r="AJ115" s="945"/>
      <c r="AK115" s="946">
        <v>4266</v>
      </c>
      <c r="AL115" s="944"/>
      <c r="AM115" s="944"/>
      <c r="AN115" s="944"/>
      <c r="AO115" s="945"/>
      <c r="AP115" s="947">
        <v>0.10000000000000001</v>
      </c>
      <c r="AQ115" s="948"/>
      <c r="AR115" s="948"/>
      <c r="AS115" s="948"/>
      <c r="AT115" s="949"/>
      <c r="AU115" s="914"/>
      <c r="AV115" s="915"/>
      <c r="AW115" s="915"/>
      <c r="AX115" s="915"/>
      <c r="AY115" s="915"/>
      <c r="AZ115" s="928" t="s">
        <v>457</v>
      </c>
      <c r="BA115" s="929"/>
      <c r="BB115" s="929"/>
      <c r="BC115" s="929"/>
      <c r="BD115" s="929"/>
      <c r="BE115" s="929"/>
      <c r="BF115" s="929"/>
      <c r="BG115" s="929"/>
      <c r="BH115" s="929"/>
      <c r="BI115" s="929"/>
      <c r="BJ115" s="929"/>
      <c r="BK115" s="929"/>
      <c r="BL115" s="929"/>
      <c r="BM115" s="929"/>
      <c r="BN115" s="929"/>
      <c r="BO115" s="929"/>
      <c r="BP115" s="930"/>
      <c r="BQ115" s="931" t="s">
        <v>439</v>
      </c>
      <c r="BR115" s="932"/>
      <c r="BS115" s="932"/>
      <c r="BT115" s="932"/>
      <c r="BU115" s="932"/>
      <c r="BV115" s="932" t="s">
        <v>439</v>
      </c>
      <c r="BW115" s="932"/>
      <c r="BX115" s="932"/>
      <c r="BY115" s="932"/>
      <c r="BZ115" s="932"/>
      <c r="CA115" s="932" t="s">
        <v>439</v>
      </c>
      <c r="CB115" s="932"/>
      <c r="CC115" s="932"/>
      <c r="CD115" s="932"/>
      <c r="CE115" s="932"/>
      <c r="CF115" s="926" t="s">
        <v>439</v>
      </c>
      <c r="CG115" s="927"/>
      <c r="CH115" s="927"/>
      <c r="CI115" s="927"/>
      <c r="CJ115" s="927"/>
      <c r="CK115" s="954"/>
      <c r="CL115" s="955"/>
      <c r="CM115" s="928" t="s">
        <v>458</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439</v>
      </c>
      <c r="DH115" s="965"/>
      <c r="DI115" s="965"/>
      <c r="DJ115" s="965"/>
      <c r="DK115" s="966"/>
      <c r="DL115" s="967" t="s">
        <v>439</v>
      </c>
      <c r="DM115" s="965"/>
      <c r="DN115" s="965"/>
      <c r="DO115" s="965"/>
      <c r="DP115" s="966"/>
      <c r="DQ115" s="967" t="s">
        <v>439</v>
      </c>
      <c r="DR115" s="965"/>
      <c r="DS115" s="965"/>
      <c r="DT115" s="965"/>
      <c r="DU115" s="966"/>
      <c r="DV115" s="968" t="s">
        <v>439</v>
      </c>
      <c r="DW115" s="969"/>
      <c r="DX115" s="969"/>
      <c r="DY115" s="969"/>
      <c r="DZ115" s="970"/>
    </row>
    <row r="116" spans="1:130" s="217" customFormat="1" ht="26.25" customHeight="1">
      <c r="A116" s="962"/>
      <c r="B116" s="963"/>
      <c r="C116" s="971" t="s">
        <v>459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439</v>
      </c>
      <c r="AB116" s="965"/>
      <c r="AC116" s="965"/>
      <c r="AD116" s="965"/>
      <c r="AE116" s="966"/>
      <c r="AF116" s="967" t="s">
        <v>439</v>
      </c>
      <c r="AG116" s="965"/>
      <c r="AH116" s="965"/>
      <c r="AI116" s="965"/>
      <c r="AJ116" s="966"/>
      <c r="AK116" s="967" t="s">
        <v>439</v>
      </c>
      <c r="AL116" s="965"/>
      <c r="AM116" s="965"/>
      <c r="AN116" s="965"/>
      <c r="AO116" s="966"/>
      <c r="AP116" s="968" t="s">
        <v>439</v>
      </c>
      <c r="AQ116" s="969"/>
      <c r="AR116" s="969"/>
      <c r="AS116" s="969"/>
      <c r="AT116" s="970"/>
      <c r="AU116" s="914"/>
      <c r="AV116" s="915"/>
      <c r="AW116" s="915"/>
      <c r="AX116" s="915"/>
      <c r="AY116" s="915"/>
      <c r="AZ116" s="973" t="s">
        <v>460</v>
      </c>
      <c r="BA116" s="974"/>
      <c r="BB116" s="974"/>
      <c r="BC116" s="974"/>
      <c r="BD116" s="974"/>
      <c r="BE116" s="974"/>
      <c r="BF116" s="974"/>
      <c r="BG116" s="974"/>
      <c r="BH116" s="974"/>
      <c r="BI116" s="974"/>
      <c r="BJ116" s="974"/>
      <c r="BK116" s="974"/>
      <c r="BL116" s="974"/>
      <c r="BM116" s="974"/>
      <c r="BN116" s="974"/>
      <c r="BO116" s="974"/>
      <c r="BP116" s="975"/>
      <c r="BQ116" s="931" t="s">
        <v>439</v>
      </c>
      <c r="BR116" s="932"/>
      <c r="BS116" s="932"/>
      <c r="BT116" s="932"/>
      <c r="BU116" s="932"/>
      <c r="BV116" s="932" t="s">
        <v>442</v>
      </c>
      <c r="BW116" s="932"/>
      <c r="BX116" s="932"/>
      <c r="BY116" s="932"/>
      <c r="BZ116" s="932"/>
      <c r="CA116" s="932" t="s">
        <v>439</v>
      </c>
      <c r="CB116" s="932"/>
      <c r="CC116" s="932"/>
      <c r="CD116" s="932"/>
      <c r="CE116" s="932"/>
      <c r="CF116" s="926" t="s">
        <v>441</v>
      </c>
      <c r="CG116" s="927"/>
      <c r="CH116" s="927"/>
      <c r="CI116" s="927"/>
      <c r="CJ116" s="927"/>
      <c r="CK116" s="954"/>
      <c r="CL116" s="955"/>
      <c r="CM116" s="928" t="s">
        <v>461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439</v>
      </c>
      <c r="DH116" s="965"/>
      <c r="DI116" s="965"/>
      <c r="DJ116" s="965"/>
      <c r="DK116" s="966"/>
      <c r="DL116" s="967" t="s">
        <v>439</v>
      </c>
      <c r="DM116" s="965"/>
      <c r="DN116" s="965"/>
      <c r="DO116" s="965"/>
      <c r="DP116" s="966"/>
      <c r="DQ116" s="967" t="s">
        <v>439</v>
      </c>
      <c r="DR116" s="965"/>
      <c r="DS116" s="965"/>
      <c r="DT116" s="965"/>
      <c r="DU116" s="966"/>
      <c r="DV116" s="968" t="s">
        <v>442</v>
      </c>
      <c r="DW116" s="969"/>
      <c r="DX116" s="969"/>
      <c r="DY116" s="969"/>
      <c r="DZ116" s="970"/>
    </row>
    <row r="117" spans="1:130" s="217" customFormat="1" ht="26.25" customHeight="1">
      <c r="A117" s="918" t="s">
        <v>189</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462</v>
      </c>
      <c r="Z117" s="900"/>
      <c r="AA117" s="984">
        <v>895797</v>
      </c>
      <c r="AB117" s="985"/>
      <c r="AC117" s="985"/>
      <c r="AD117" s="985"/>
      <c r="AE117" s="986"/>
      <c r="AF117" s="987">
        <v>887624</v>
      </c>
      <c r="AG117" s="985"/>
      <c r="AH117" s="985"/>
      <c r="AI117" s="985"/>
      <c r="AJ117" s="986"/>
      <c r="AK117" s="987">
        <v>940959</v>
      </c>
      <c r="AL117" s="985"/>
      <c r="AM117" s="985"/>
      <c r="AN117" s="985"/>
      <c r="AO117" s="986"/>
      <c r="AP117" s="988"/>
      <c r="AQ117" s="989"/>
      <c r="AR117" s="989"/>
      <c r="AS117" s="989"/>
      <c r="AT117" s="990"/>
      <c r="AU117" s="914"/>
      <c r="AV117" s="915"/>
      <c r="AW117" s="915"/>
      <c r="AX117" s="915"/>
      <c r="AY117" s="915"/>
      <c r="AZ117" s="980" t="s">
        <v>463</v>
      </c>
      <c r="BA117" s="981"/>
      <c r="BB117" s="981"/>
      <c r="BC117" s="981"/>
      <c r="BD117" s="981"/>
      <c r="BE117" s="981"/>
      <c r="BF117" s="981"/>
      <c r="BG117" s="981"/>
      <c r="BH117" s="981"/>
      <c r="BI117" s="981"/>
      <c r="BJ117" s="981"/>
      <c r="BK117" s="981"/>
      <c r="BL117" s="981"/>
      <c r="BM117" s="981"/>
      <c r="BN117" s="981"/>
      <c r="BO117" s="981"/>
      <c r="BP117" s="982"/>
      <c r="BQ117" s="931" t="s">
        <v>464</v>
      </c>
      <c r="BR117" s="932"/>
      <c r="BS117" s="932"/>
      <c r="BT117" s="932"/>
      <c r="BU117" s="932"/>
      <c r="BV117" s="932" t="s">
        <v>465</v>
      </c>
      <c r="BW117" s="932"/>
      <c r="BX117" s="932"/>
      <c r="BY117" s="932"/>
      <c r="BZ117" s="932"/>
      <c r="CA117" s="932" t="s">
        <v>395</v>
      </c>
      <c r="CB117" s="932"/>
      <c r="CC117" s="932"/>
      <c r="CD117" s="932"/>
      <c r="CE117" s="932"/>
      <c r="CF117" s="926" t="s">
        <v>139</v>
      </c>
      <c r="CG117" s="927"/>
      <c r="CH117" s="927"/>
      <c r="CI117" s="927"/>
      <c r="CJ117" s="927"/>
      <c r="CK117" s="954"/>
      <c r="CL117" s="955"/>
      <c r="CM117" s="928" t="s">
        <v>466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467</v>
      </c>
      <c r="DH117" s="965"/>
      <c r="DI117" s="965"/>
      <c r="DJ117" s="965"/>
      <c r="DK117" s="966"/>
      <c r="DL117" s="967" t="s">
        <v>465</v>
      </c>
      <c r="DM117" s="965"/>
      <c r="DN117" s="965"/>
      <c r="DO117" s="965"/>
      <c r="DP117" s="966"/>
      <c r="DQ117" s="967" t="s">
        <v>395</v>
      </c>
      <c r="DR117" s="965"/>
      <c r="DS117" s="965"/>
      <c r="DT117" s="965"/>
      <c r="DU117" s="966"/>
      <c r="DV117" s="968" t="s">
        <v>468</v>
      </c>
      <c r="DW117" s="969"/>
      <c r="DX117" s="969"/>
      <c r="DY117" s="969"/>
      <c r="DZ117" s="970"/>
    </row>
    <row r="118" spans="1:130" s="217" customFormat="1" ht="26.25" customHeight="1">
      <c r="A118" s="918" t="s">
        <v>434</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431</v>
      </c>
      <c r="AB118" s="899"/>
      <c r="AC118" s="899"/>
      <c r="AD118" s="899"/>
      <c r="AE118" s="900"/>
      <c r="AF118" s="898" t="s">
        <v>432</v>
      </c>
      <c r="AG118" s="899"/>
      <c r="AH118" s="899"/>
      <c r="AI118" s="899"/>
      <c r="AJ118" s="900"/>
      <c r="AK118" s="898" t="s">
        <v>310</v>
      </c>
      <c r="AL118" s="899"/>
      <c r="AM118" s="899"/>
      <c r="AN118" s="899"/>
      <c r="AO118" s="900"/>
      <c r="AP118" s="976" t="s">
        <v>433</v>
      </c>
      <c r="AQ118" s="977"/>
      <c r="AR118" s="977"/>
      <c r="AS118" s="977"/>
      <c r="AT118" s="978"/>
      <c r="AU118" s="914"/>
      <c r="AV118" s="915"/>
      <c r="AW118" s="915"/>
      <c r="AX118" s="915"/>
      <c r="AY118" s="915"/>
      <c r="AZ118" s="979" t="s">
        <v>469</v>
      </c>
      <c r="BA118" s="971"/>
      <c r="BB118" s="971"/>
      <c r="BC118" s="971"/>
      <c r="BD118" s="971"/>
      <c r="BE118" s="971"/>
      <c r="BF118" s="971"/>
      <c r="BG118" s="971"/>
      <c r="BH118" s="971"/>
      <c r="BI118" s="971"/>
      <c r="BJ118" s="971"/>
      <c r="BK118" s="971"/>
      <c r="BL118" s="971"/>
      <c r="BM118" s="971"/>
      <c r="BN118" s="971"/>
      <c r="BO118" s="971"/>
      <c r="BP118" s="972"/>
      <c r="BQ118" s="1005" t="s">
        <v>465</v>
      </c>
      <c r="BR118" s="1006"/>
      <c r="BS118" s="1006"/>
      <c r="BT118" s="1006"/>
      <c r="BU118" s="1006"/>
      <c r="BV118" s="1006" t="s">
        <v>395</v>
      </c>
      <c r="BW118" s="1006"/>
      <c r="BX118" s="1006"/>
      <c r="BY118" s="1006"/>
      <c r="BZ118" s="1006"/>
      <c r="CA118" s="1006" t="s">
        <v>470</v>
      </c>
      <c r="CB118" s="1006"/>
      <c r="CC118" s="1006"/>
      <c r="CD118" s="1006"/>
      <c r="CE118" s="1006"/>
      <c r="CF118" s="926" t="s">
        <v>139</v>
      </c>
      <c r="CG118" s="927"/>
      <c r="CH118" s="927"/>
      <c r="CI118" s="927"/>
      <c r="CJ118" s="927"/>
      <c r="CK118" s="954"/>
      <c r="CL118" s="955"/>
      <c r="CM118" s="928" t="s">
        <v>471</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472</v>
      </c>
      <c r="DH118" s="965"/>
      <c r="DI118" s="965"/>
      <c r="DJ118" s="965"/>
      <c r="DK118" s="966"/>
      <c r="DL118" s="967" t="s">
        <v>395</v>
      </c>
      <c r="DM118" s="965"/>
      <c r="DN118" s="965"/>
      <c r="DO118" s="965"/>
      <c r="DP118" s="966"/>
      <c r="DQ118" s="967" t="s">
        <v>473</v>
      </c>
      <c r="DR118" s="965"/>
      <c r="DS118" s="965"/>
      <c r="DT118" s="965"/>
      <c r="DU118" s="966"/>
      <c r="DV118" s="968" t="s">
        <v>465</v>
      </c>
      <c r="DW118" s="969"/>
      <c r="DX118" s="969"/>
      <c r="DY118" s="969"/>
      <c r="DZ118" s="970"/>
    </row>
    <row r="119" spans="1:130" s="217" customFormat="1" ht="26.25" customHeight="1">
      <c r="A119" s="1062" t="s">
        <v>437</v>
      </c>
      <c r="B119" s="953"/>
      <c r="C119" s="935" t="s">
        <v>438</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472</v>
      </c>
      <c r="AB119" s="906"/>
      <c r="AC119" s="906"/>
      <c r="AD119" s="906"/>
      <c r="AE119" s="907"/>
      <c r="AF119" s="908" t="s">
        <v>465</v>
      </c>
      <c r="AG119" s="906"/>
      <c r="AH119" s="906"/>
      <c r="AI119" s="906"/>
      <c r="AJ119" s="907"/>
      <c r="AK119" s="908" t="s">
        <v>465</v>
      </c>
      <c r="AL119" s="906"/>
      <c r="AM119" s="906"/>
      <c r="AN119" s="906"/>
      <c r="AO119" s="907"/>
      <c r="AP119" s="909" t="s">
        <v>395</v>
      </c>
      <c r="AQ119" s="910"/>
      <c r="AR119" s="910"/>
      <c r="AS119" s="910"/>
      <c r="AT119" s="911"/>
      <c r="AU119" s="916"/>
      <c r="AV119" s="917"/>
      <c r="AW119" s="917"/>
      <c r="AX119" s="917"/>
      <c r="AY119" s="917"/>
      <c r="AZ119" s="238" t="s">
        <v>189</v>
      </c>
      <c r="BA119" s="238"/>
      <c r="BB119" s="238"/>
      <c r="BC119" s="238"/>
      <c r="BD119" s="238"/>
      <c r="BE119" s="238"/>
      <c r="BF119" s="238"/>
      <c r="BG119" s="238"/>
      <c r="BH119" s="238"/>
      <c r="BI119" s="238"/>
      <c r="BJ119" s="238"/>
      <c r="BK119" s="238"/>
      <c r="BL119" s="238"/>
      <c r="BM119" s="238"/>
      <c r="BN119" s="238"/>
      <c r="BO119" s="983" t="s">
        <v>474</v>
      </c>
      <c r="BP119" s="1011"/>
      <c r="BQ119" s="1005">
        <v>6391554</v>
      </c>
      <c r="BR119" s="1006"/>
      <c r="BS119" s="1006"/>
      <c r="BT119" s="1006"/>
      <c r="BU119" s="1006"/>
      <c r="BV119" s="1006">
        <v>6148270</v>
      </c>
      <c r="BW119" s="1006"/>
      <c r="BX119" s="1006"/>
      <c r="BY119" s="1006"/>
      <c r="BZ119" s="1006"/>
      <c r="CA119" s="1006">
        <v>5374055</v>
      </c>
      <c r="CB119" s="1006"/>
      <c r="CC119" s="1006"/>
      <c r="CD119" s="1006"/>
      <c r="CE119" s="1006"/>
      <c r="CF119" s="1007"/>
      <c r="CG119" s="1008"/>
      <c r="CH119" s="1008"/>
      <c r="CI119" s="1008"/>
      <c r="CJ119" s="1009"/>
      <c r="CK119" s="956"/>
      <c r="CL119" s="957"/>
      <c r="CM119" s="979" t="s">
        <v>475</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v>41856</v>
      </c>
      <c r="DH119" s="992"/>
      <c r="DI119" s="992"/>
      <c r="DJ119" s="992"/>
      <c r="DK119" s="993"/>
      <c r="DL119" s="991">
        <v>38449</v>
      </c>
      <c r="DM119" s="992"/>
      <c r="DN119" s="992"/>
      <c r="DO119" s="992"/>
      <c r="DP119" s="993"/>
      <c r="DQ119" s="991">
        <v>31309</v>
      </c>
      <c r="DR119" s="992"/>
      <c r="DS119" s="992"/>
      <c r="DT119" s="992"/>
      <c r="DU119" s="993"/>
      <c r="DV119" s="994">
        <v>1</v>
      </c>
      <c r="DW119" s="995"/>
      <c r="DX119" s="995"/>
      <c r="DY119" s="995"/>
      <c r="DZ119" s="996"/>
    </row>
    <row r="120" spans="1:130" s="217" customFormat="1" ht="26.25" customHeight="1">
      <c r="A120" s="1063"/>
      <c r="B120" s="955"/>
      <c r="C120" s="928" t="s">
        <v>445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442</v>
      </c>
      <c r="AB120" s="965"/>
      <c r="AC120" s="965"/>
      <c r="AD120" s="965"/>
      <c r="AE120" s="966"/>
      <c r="AF120" s="967" t="s">
        <v>472</v>
      </c>
      <c r="AG120" s="965"/>
      <c r="AH120" s="965"/>
      <c r="AI120" s="965"/>
      <c r="AJ120" s="966"/>
      <c r="AK120" s="967" t="s">
        <v>395</v>
      </c>
      <c r="AL120" s="965"/>
      <c r="AM120" s="965"/>
      <c r="AN120" s="965"/>
      <c r="AO120" s="966"/>
      <c r="AP120" s="968" t="s">
        <v>467</v>
      </c>
      <c r="AQ120" s="969"/>
      <c r="AR120" s="969"/>
      <c r="AS120" s="969"/>
      <c r="AT120" s="970"/>
      <c r="AU120" s="997" t="s">
        <v>476</v>
      </c>
      <c r="AV120" s="998"/>
      <c r="AW120" s="998"/>
      <c r="AX120" s="998"/>
      <c r="AY120" s="999"/>
      <c r="AZ120" s="935" t="s">
        <v>477</v>
      </c>
      <c r="BA120" s="903"/>
      <c r="BB120" s="903"/>
      <c r="BC120" s="903"/>
      <c r="BD120" s="903"/>
      <c r="BE120" s="903"/>
      <c r="BF120" s="903"/>
      <c r="BG120" s="903"/>
      <c r="BH120" s="903"/>
      <c r="BI120" s="903"/>
      <c r="BJ120" s="903"/>
      <c r="BK120" s="903"/>
      <c r="BL120" s="903"/>
      <c r="BM120" s="903"/>
      <c r="BN120" s="903"/>
      <c r="BO120" s="903"/>
      <c r="BP120" s="904"/>
      <c r="BQ120" s="936">
        <v>1423351</v>
      </c>
      <c r="BR120" s="937"/>
      <c r="BS120" s="937"/>
      <c r="BT120" s="937"/>
      <c r="BU120" s="937"/>
      <c r="BV120" s="937">
        <v>2002514</v>
      </c>
      <c r="BW120" s="937"/>
      <c r="BX120" s="937"/>
      <c r="BY120" s="937"/>
      <c r="BZ120" s="937"/>
      <c r="CA120" s="937">
        <v>2290174</v>
      </c>
      <c r="CB120" s="937"/>
      <c r="CC120" s="937"/>
      <c r="CD120" s="937"/>
      <c r="CE120" s="937"/>
      <c r="CF120" s="950">
        <v>76.400000000000006</v>
      </c>
      <c r="CG120" s="951"/>
      <c r="CH120" s="951"/>
      <c r="CI120" s="951"/>
      <c r="CJ120" s="951"/>
      <c r="CK120" s="1012" t="s">
        <v>478</v>
      </c>
      <c r="CL120" s="1013"/>
      <c r="CM120" s="1013"/>
      <c r="CN120" s="1013"/>
      <c r="CO120" s="1014"/>
      <c r="CP120" s="1020" t="s">
        <v>410</v>
      </c>
      <c r="CQ120" s="1021"/>
      <c r="CR120" s="1021"/>
      <c r="CS120" s="1021"/>
      <c r="CT120" s="1021"/>
      <c r="CU120" s="1021"/>
      <c r="CV120" s="1021"/>
      <c r="CW120" s="1021"/>
      <c r="CX120" s="1021"/>
      <c r="CY120" s="1021"/>
      <c r="CZ120" s="1021"/>
      <c r="DA120" s="1021"/>
      <c r="DB120" s="1021"/>
      <c r="DC120" s="1021"/>
      <c r="DD120" s="1021"/>
      <c r="DE120" s="1021"/>
      <c r="DF120" s="1022"/>
      <c r="DG120" s="936">
        <v>178380</v>
      </c>
      <c r="DH120" s="937"/>
      <c r="DI120" s="937"/>
      <c r="DJ120" s="937"/>
      <c r="DK120" s="937"/>
      <c r="DL120" s="937">
        <v>157503</v>
      </c>
      <c r="DM120" s="937"/>
      <c r="DN120" s="937"/>
      <c r="DO120" s="937"/>
      <c r="DP120" s="937"/>
      <c r="DQ120" s="937">
        <v>52688</v>
      </c>
      <c r="DR120" s="937"/>
      <c r="DS120" s="937"/>
      <c r="DT120" s="937"/>
      <c r="DU120" s="937"/>
      <c r="DV120" s="938">
        <v>1.8</v>
      </c>
      <c r="DW120" s="938"/>
      <c r="DX120" s="938"/>
      <c r="DY120" s="938"/>
      <c r="DZ120" s="939"/>
    </row>
    <row r="121" spans="1:130" s="217" customFormat="1" ht="26.25" customHeight="1">
      <c r="A121" s="1063"/>
      <c r="B121" s="955"/>
      <c r="C121" s="980" t="s">
        <v>479</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395</v>
      </c>
      <c r="AB121" s="965"/>
      <c r="AC121" s="965"/>
      <c r="AD121" s="965"/>
      <c r="AE121" s="966"/>
      <c r="AF121" s="967" t="s">
        <v>139</v>
      </c>
      <c r="AG121" s="965"/>
      <c r="AH121" s="965"/>
      <c r="AI121" s="965"/>
      <c r="AJ121" s="966"/>
      <c r="AK121" s="967" t="s">
        <v>395</v>
      </c>
      <c r="AL121" s="965"/>
      <c r="AM121" s="965"/>
      <c r="AN121" s="965"/>
      <c r="AO121" s="966"/>
      <c r="AP121" s="968" t="s">
        <v>139</v>
      </c>
      <c r="AQ121" s="969"/>
      <c r="AR121" s="969"/>
      <c r="AS121" s="969"/>
      <c r="AT121" s="970"/>
      <c r="AU121" s="1000"/>
      <c r="AV121" s="1001"/>
      <c r="AW121" s="1001"/>
      <c r="AX121" s="1001"/>
      <c r="AY121" s="1002"/>
      <c r="AZ121" s="928" t="s">
        <v>480</v>
      </c>
      <c r="BA121" s="929"/>
      <c r="BB121" s="929"/>
      <c r="BC121" s="929"/>
      <c r="BD121" s="929"/>
      <c r="BE121" s="929"/>
      <c r="BF121" s="929"/>
      <c r="BG121" s="929"/>
      <c r="BH121" s="929"/>
      <c r="BI121" s="929"/>
      <c r="BJ121" s="929"/>
      <c r="BK121" s="929"/>
      <c r="BL121" s="929"/>
      <c r="BM121" s="929"/>
      <c r="BN121" s="929"/>
      <c r="BO121" s="929"/>
      <c r="BP121" s="930"/>
      <c r="BQ121" s="931" t="s">
        <v>395</v>
      </c>
      <c r="BR121" s="932"/>
      <c r="BS121" s="932"/>
      <c r="BT121" s="932"/>
      <c r="BU121" s="932"/>
      <c r="BV121" s="932" t="s">
        <v>465</v>
      </c>
      <c r="BW121" s="932"/>
      <c r="BX121" s="932"/>
      <c r="BY121" s="932"/>
      <c r="BZ121" s="932"/>
      <c r="CA121" s="932" t="s">
        <v>139</v>
      </c>
      <c r="CB121" s="932"/>
      <c r="CC121" s="932"/>
      <c r="CD121" s="932"/>
      <c r="CE121" s="932"/>
      <c r="CF121" s="926" t="s">
        <v>473</v>
      </c>
      <c r="CG121" s="927"/>
      <c r="CH121" s="927"/>
      <c r="CI121" s="927"/>
      <c r="CJ121" s="927"/>
      <c r="CK121" s="1015"/>
      <c r="CL121" s="1016"/>
      <c r="CM121" s="1016"/>
      <c r="CN121" s="1016"/>
      <c r="CO121" s="1017"/>
      <c r="CP121" s="1025" t="s">
        <v>481</v>
      </c>
      <c r="CQ121" s="1026"/>
      <c r="CR121" s="1026"/>
      <c r="CS121" s="1026"/>
      <c r="CT121" s="1026"/>
      <c r="CU121" s="1026"/>
      <c r="CV121" s="1026"/>
      <c r="CW121" s="1026"/>
      <c r="CX121" s="1026"/>
      <c r="CY121" s="1026"/>
      <c r="CZ121" s="1026"/>
      <c r="DA121" s="1026"/>
      <c r="DB121" s="1026"/>
      <c r="DC121" s="1026"/>
      <c r="DD121" s="1026"/>
      <c r="DE121" s="1026"/>
      <c r="DF121" s="1027"/>
      <c r="DG121" s="931">
        <v>21256</v>
      </c>
      <c r="DH121" s="932"/>
      <c r="DI121" s="932"/>
      <c r="DJ121" s="932"/>
      <c r="DK121" s="932"/>
      <c r="DL121" s="932">
        <v>23919</v>
      </c>
      <c r="DM121" s="932"/>
      <c r="DN121" s="932"/>
      <c r="DO121" s="932"/>
      <c r="DP121" s="932"/>
      <c r="DQ121" s="932">
        <v>21451</v>
      </c>
      <c r="DR121" s="932"/>
      <c r="DS121" s="932"/>
      <c r="DT121" s="932"/>
      <c r="DU121" s="932"/>
      <c r="DV121" s="933">
        <v>0.69999999999999996</v>
      </c>
      <c r="DW121" s="933"/>
      <c r="DX121" s="933"/>
      <c r="DY121" s="933"/>
      <c r="DZ121" s="934"/>
    </row>
    <row r="122" spans="1:130" s="217" customFormat="1" ht="26.25" customHeight="1">
      <c r="A122" s="1063"/>
      <c r="B122" s="955"/>
      <c r="C122" s="928" t="s">
        <v>455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482</v>
      </c>
      <c r="AB122" s="965"/>
      <c r="AC122" s="965"/>
      <c r="AD122" s="965"/>
      <c r="AE122" s="966"/>
      <c r="AF122" s="967" t="s">
        <v>465</v>
      </c>
      <c r="AG122" s="965"/>
      <c r="AH122" s="965"/>
      <c r="AI122" s="965"/>
      <c r="AJ122" s="966"/>
      <c r="AK122" s="967" t="s">
        <v>465</v>
      </c>
      <c r="AL122" s="965"/>
      <c r="AM122" s="965"/>
      <c r="AN122" s="965"/>
      <c r="AO122" s="966"/>
      <c r="AP122" s="968" t="s">
        <v>395</v>
      </c>
      <c r="AQ122" s="969"/>
      <c r="AR122" s="969"/>
      <c r="AS122" s="969"/>
      <c r="AT122" s="970"/>
      <c r="AU122" s="1000"/>
      <c r="AV122" s="1001"/>
      <c r="AW122" s="1001"/>
      <c r="AX122" s="1001"/>
      <c r="AY122" s="1002"/>
      <c r="AZ122" s="979" t="s">
        <v>483</v>
      </c>
      <c r="BA122" s="971"/>
      <c r="BB122" s="971"/>
      <c r="BC122" s="971"/>
      <c r="BD122" s="971"/>
      <c r="BE122" s="971"/>
      <c r="BF122" s="971"/>
      <c r="BG122" s="971"/>
      <c r="BH122" s="971"/>
      <c r="BI122" s="971"/>
      <c r="BJ122" s="971"/>
      <c r="BK122" s="971"/>
      <c r="BL122" s="971"/>
      <c r="BM122" s="971"/>
      <c r="BN122" s="971"/>
      <c r="BO122" s="971"/>
      <c r="BP122" s="972"/>
      <c r="BQ122" s="1005">
        <v>6192662</v>
      </c>
      <c r="BR122" s="1006"/>
      <c r="BS122" s="1006"/>
      <c r="BT122" s="1006"/>
      <c r="BU122" s="1006"/>
      <c r="BV122" s="1006">
        <v>5937487</v>
      </c>
      <c r="BW122" s="1006"/>
      <c r="BX122" s="1006"/>
      <c r="BY122" s="1006"/>
      <c r="BZ122" s="1006"/>
      <c r="CA122" s="1006">
        <v>5564625</v>
      </c>
      <c r="CB122" s="1006"/>
      <c r="CC122" s="1006"/>
      <c r="CD122" s="1006"/>
      <c r="CE122" s="1006"/>
      <c r="CF122" s="1023">
        <v>185.59999999999999</v>
      </c>
      <c r="CG122" s="1024"/>
      <c r="CH122" s="1024"/>
      <c r="CI122" s="1024"/>
      <c r="CJ122" s="1024"/>
      <c r="CK122" s="1015"/>
      <c r="CL122" s="1016"/>
      <c r="CM122" s="1016"/>
      <c r="CN122" s="1016"/>
      <c r="CO122" s="1017"/>
      <c r="CP122" s="1025" t="s">
        <v>407</v>
      </c>
      <c r="CQ122" s="1026"/>
      <c r="CR122" s="1026"/>
      <c r="CS122" s="1026"/>
      <c r="CT122" s="1026"/>
      <c r="CU122" s="1026"/>
      <c r="CV122" s="1026"/>
      <c r="CW122" s="1026"/>
      <c r="CX122" s="1026"/>
      <c r="CY122" s="1026"/>
      <c r="CZ122" s="1026"/>
      <c r="DA122" s="1026"/>
      <c r="DB122" s="1026"/>
      <c r="DC122" s="1026"/>
      <c r="DD122" s="1026"/>
      <c r="DE122" s="1026"/>
      <c r="DF122" s="1027"/>
      <c r="DG122" s="931" t="s">
        <v>395</v>
      </c>
      <c r="DH122" s="932"/>
      <c r="DI122" s="932"/>
      <c r="DJ122" s="932"/>
      <c r="DK122" s="932"/>
      <c r="DL122" s="932" t="s">
        <v>395</v>
      </c>
      <c r="DM122" s="932"/>
      <c r="DN122" s="932"/>
      <c r="DO122" s="932"/>
      <c r="DP122" s="932"/>
      <c r="DQ122" s="932" t="s">
        <v>395</v>
      </c>
      <c r="DR122" s="932"/>
      <c r="DS122" s="932"/>
      <c r="DT122" s="932"/>
      <c r="DU122" s="932"/>
      <c r="DV122" s="933" t="s">
        <v>395</v>
      </c>
      <c r="DW122" s="933"/>
      <c r="DX122" s="933"/>
      <c r="DY122" s="933"/>
      <c r="DZ122" s="934"/>
    </row>
    <row r="123" spans="1:130" s="217" customFormat="1" ht="26.25" customHeight="1">
      <c r="A123" s="1063"/>
      <c r="B123" s="955"/>
      <c r="C123" s="928" t="s">
        <v>461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139</v>
      </c>
      <c r="AB123" s="965"/>
      <c r="AC123" s="965"/>
      <c r="AD123" s="965"/>
      <c r="AE123" s="966"/>
      <c r="AF123" s="967" t="s">
        <v>482</v>
      </c>
      <c r="AG123" s="965"/>
      <c r="AH123" s="965"/>
      <c r="AI123" s="965"/>
      <c r="AJ123" s="966"/>
      <c r="AK123" s="967" t="s">
        <v>395</v>
      </c>
      <c r="AL123" s="965"/>
      <c r="AM123" s="965"/>
      <c r="AN123" s="965"/>
      <c r="AO123" s="966"/>
      <c r="AP123" s="968" t="s">
        <v>472</v>
      </c>
      <c r="AQ123" s="969"/>
      <c r="AR123" s="969"/>
      <c r="AS123" s="969"/>
      <c r="AT123" s="970"/>
      <c r="AU123" s="1003"/>
      <c r="AV123" s="1004"/>
      <c r="AW123" s="1004"/>
      <c r="AX123" s="1004"/>
      <c r="AY123" s="1004"/>
      <c r="AZ123" s="238" t="s">
        <v>189</v>
      </c>
      <c r="BA123" s="238"/>
      <c r="BB123" s="238"/>
      <c r="BC123" s="238"/>
      <c r="BD123" s="238"/>
      <c r="BE123" s="238"/>
      <c r="BF123" s="238"/>
      <c r="BG123" s="238"/>
      <c r="BH123" s="238"/>
      <c r="BI123" s="238"/>
      <c r="BJ123" s="238"/>
      <c r="BK123" s="238"/>
      <c r="BL123" s="238"/>
      <c r="BM123" s="238"/>
      <c r="BN123" s="238"/>
      <c r="BO123" s="983" t="s">
        <v>484</v>
      </c>
      <c r="BP123" s="1011"/>
      <c r="BQ123" s="1069">
        <v>7616013</v>
      </c>
      <c r="BR123" s="1070"/>
      <c r="BS123" s="1070"/>
      <c r="BT123" s="1070"/>
      <c r="BU123" s="1070"/>
      <c r="BV123" s="1070">
        <v>7940001</v>
      </c>
      <c r="BW123" s="1070"/>
      <c r="BX123" s="1070"/>
      <c r="BY123" s="1070"/>
      <c r="BZ123" s="1070"/>
      <c r="CA123" s="1070">
        <v>7854799</v>
      </c>
      <c r="CB123" s="1070"/>
      <c r="CC123" s="1070"/>
      <c r="CD123" s="1070"/>
      <c r="CE123" s="1070"/>
      <c r="CF123" s="1007"/>
      <c r="CG123" s="1008"/>
      <c r="CH123" s="1008"/>
      <c r="CI123" s="1008"/>
      <c r="CJ123" s="1009"/>
      <c r="CK123" s="1015"/>
      <c r="CL123" s="1016"/>
      <c r="CM123" s="1016"/>
      <c r="CN123" s="1016"/>
      <c r="CO123" s="1017"/>
      <c r="CP123" s="1025" t="s">
        <v>485</v>
      </c>
      <c r="CQ123" s="1026"/>
      <c r="CR123" s="1026"/>
      <c r="CS123" s="1026"/>
      <c r="CT123" s="1026"/>
      <c r="CU123" s="1026"/>
      <c r="CV123" s="1026"/>
      <c r="CW123" s="1026"/>
      <c r="CX123" s="1026"/>
      <c r="CY123" s="1026"/>
      <c r="CZ123" s="1026"/>
      <c r="DA123" s="1026"/>
      <c r="DB123" s="1026"/>
      <c r="DC123" s="1026"/>
      <c r="DD123" s="1026"/>
      <c r="DE123" s="1026"/>
      <c r="DF123" s="1027"/>
      <c r="DG123" s="964" t="s">
        <v>486</v>
      </c>
      <c r="DH123" s="965"/>
      <c r="DI123" s="965"/>
      <c r="DJ123" s="965"/>
      <c r="DK123" s="966"/>
      <c r="DL123" s="967" t="s">
        <v>472</v>
      </c>
      <c r="DM123" s="965"/>
      <c r="DN123" s="965"/>
      <c r="DO123" s="965"/>
      <c r="DP123" s="966"/>
      <c r="DQ123" s="967" t="s">
        <v>472</v>
      </c>
      <c r="DR123" s="965"/>
      <c r="DS123" s="965"/>
      <c r="DT123" s="965"/>
      <c r="DU123" s="966"/>
      <c r="DV123" s="968" t="s">
        <v>465</v>
      </c>
      <c r="DW123" s="969"/>
      <c r="DX123" s="969"/>
      <c r="DY123" s="969"/>
      <c r="DZ123" s="970"/>
    </row>
    <row r="124" spans="1:130" s="217" customFormat="1" ht="26.25" customHeight="1" thickBot="1">
      <c r="A124" s="1063"/>
      <c r="B124" s="955"/>
      <c r="C124" s="928" t="s">
        <v>466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465</v>
      </c>
      <c r="AB124" s="965"/>
      <c r="AC124" s="965"/>
      <c r="AD124" s="965"/>
      <c r="AE124" s="966"/>
      <c r="AF124" s="967" t="s">
        <v>468</v>
      </c>
      <c r="AG124" s="965"/>
      <c r="AH124" s="965"/>
      <c r="AI124" s="965"/>
      <c r="AJ124" s="966"/>
      <c r="AK124" s="967" t="s">
        <v>472</v>
      </c>
      <c r="AL124" s="965"/>
      <c r="AM124" s="965"/>
      <c r="AN124" s="965"/>
      <c r="AO124" s="966"/>
      <c r="AP124" s="968" t="s">
        <v>395</v>
      </c>
      <c r="AQ124" s="969"/>
      <c r="AR124" s="969"/>
      <c r="AS124" s="969"/>
      <c r="AT124" s="970"/>
      <c r="AU124" s="1065" t="s">
        <v>487</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139</v>
      </c>
      <c r="BR124" s="1033"/>
      <c r="BS124" s="1033"/>
      <c r="BT124" s="1033"/>
      <c r="BU124" s="1033"/>
      <c r="BV124" s="1033" t="s">
        <v>395</v>
      </c>
      <c r="BW124" s="1033"/>
      <c r="BX124" s="1033"/>
      <c r="BY124" s="1033"/>
      <c r="BZ124" s="1033"/>
      <c r="CA124" s="1033" t="s">
        <v>395</v>
      </c>
      <c r="CB124" s="1033"/>
      <c r="CC124" s="1033"/>
      <c r="CD124" s="1033"/>
      <c r="CE124" s="1033"/>
      <c r="CF124" s="1034"/>
      <c r="CG124" s="1035"/>
      <c r="CH124" s="1035"/>
      <c r="CI124" s="1035"/>
      <c r="CJ124" s="1036"/>
      <c r="CK124" s="1018"/>
      <c r="CL124" s="1018"/>
      <c r="CM124" s="1018"/>
      <c r="CN124" s="1018"/>
      <c r="CO124" s="1019"/>
      <c r="CP124" s="1025" t="s">
        <v>488</v>
      </c>
      <c r="CQ124" s="1026"/>
      <c r="CR124" s="1026"/>
      <c r="CS124" s="1026"/>
      <c r="CT124" s="1026"/>
      <c r="CU124" s="1026"/>
      <c r="CV124" s="1026"/>
      <c r="CW124" s="1026"/>
      <c r="CX124" s="1026"/>
      <c r="CY124" s="1026"/>
      <c r="CZ124" s="1026"/>
      <c r="DA124" s="1026"/>
      <c r="DB124" s="1026"/>
      <c r="DC124" s="1026"/>
      <c r="DD124" s="1026"/>
      <c r="DE124" s="1026"/>
      <c r="DF124" s="1027"/>
      <c r="DG124" s="1010" t="s">
        <v>139</v>
      </c>
      <c r="DH124" s="992"/>
      <c r="DI124" s="992"/>
      <c r="DJ124" s="992"/>
      <c r="DK124" s="993"/>
      <c r="DL124" s="991" t="s">
        <v>482</v>
      </c>
      <c r="DM124" s="992"/>
      <c r="DN124" s="992"/>
      <c r="DO124" s="992"/>
      <c r="DP124" s="993"/>
      <c r="DQ124" s="991" t="s">
        <v>395</v>
      </c>
      <c r="DR124" s="992"/>
      <c r="DS124" s="992"/>
      <c r="DT124" s="992"/>
      <c r="DU124" s="993"/>
      <c r="DV124" s="994" t="s">
        <v>395</v>
      </c>
      <c r="DW124" s="995"/>
      <c r="DX124" s="995"/>
      <c r="DY124" s="995"/>
      <c r="DZ124" s="996"/>
    </row>
    <row r="125" spans="1:130" s="217" customFormat="1" ht="26.25" customHeight="1">
      <c r="A125" s="1063"/>
      <c r="B125" s="955"/>
      <c r="C125" s="928" t="s">
        <v>471</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464</v>
      </c>
      <c r="AB125" s="965"/>
      <c r="AC125" s="965"/>
      <c r="AD125" s="965"/>
      <c r="AE125" s="966"/>
      <c r="AF125" s="967" t="s">
        <v>482</v>
      </c>
      <c r="AG125" s="965"/>
      <c r="AH125" s="965"/>
      <c r="AI125" s="965"/>
      <c r="AJ125" s="966"/>
      <c r="AK125" s="967" t="s">
        <v>486</v>
      </c>
      <c r="AL125" s="965"/>
      <c r="AM125" s="965"/>
      <c r="AN125" s="965"/>
      <c r="AO125" s="966"/>
      <c r="AP125" s="968" t="s">
        <v>139</v>
      </c>
      <c r="AQ125" s="969"/>
      <c r="AR125" s="969"/>
      <c r="AS125" s="969"/>
      <c r="AT125" s="970"/>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1028" t="s">
        <v>489</v>
      </c>
      <c r="CL125" s="1013"/>
      <c r="CM125" s="1013"/>
      <c r="CN125" s="1013"/>
      <c r="CO125" s="1014"/>
      <c r="CP125" s="935" t="s">
        <v>490</v>
      </c>
      <c r="CQ125" s="903"/>
      <c r="CR125" s="903"/>
      <c r="CS125" s="903"/>
      <c r="CT125" s="903"/>
      <c r="CU125" s="903"/>
      <c r="CV125" s="903"/>
      <c r="CW125" s="903"/>
      <c r="CX125" s="903"/>
      <c r="CY125" s="903"/>
      <c r="CZ125" s="903"/>
      <c r="DA125" s="903"/>
      <c r="DB125" s="903"/>
      <c r="DC125" s="903"/>
      <c r="DD125" s="903"/>
      <c r="DE125" s="903"/>
      <c r="DF125" s="904"/>
      <c r="DG125" s="936" t="s">
        <v>395</v>
      </c>
      <c r="DH125" s="937"/>
      <c r="DI125" s="937"/>
      <c r="DJ125" s="937"/>
      <c r="DK125" s="937"/>
      <c r="DL125" s="937" t="s">
        <v>491</v>
      </c>
      <c r="DM125" s="937"/>
      <c r="DN125" s="937"/>
      <c r="DO125" s="937"/>
      <c r="DP125" s="937"/>
      <c r="DQ125" s="937" t="s">
        <v>468</v>
      </c>
      <c r="DR125" s="937"/>
      <c r="DS125" s="937"/>
      <c r="DT125" s="937"/>
      <c r="DU125" s="937"/>
      <c r="DV125" s="938" t="s">
        <v>482</v>
      </c>
      <c r="DW125" s="938"/>
      <c r="DX125" s="938"/>
      <c r="DY125" s="938"/>
      <c r="DZ125" s="939"/>
    </row>
    <row r="126" spans="1:130" s="217" customFormat="1" ht="26.25" customHeight="1" thickBot="1">
      <c r="A126" s="1063"/>
      <c r="B126" s="955"/>
      <c r="C126" s="928" t="s">
        <v>475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472</v>
      </c>
      <c r="AB126" s="965"/>
      <c r="AC126" s="965"/>
      <c r="AD126" s="965"/>
      <c r="AE126" s="966"/>
      <c r="AF126" s="967" t="s">
        <v>395</v>
      </c>
      <c r="AG126" s="965"/>
      <c r="AH126" s="965"/>
      <c r="AI126" s="965"/>
      <c r="AJ126" s="966"/>
      <c r="AK126" s="967" t="s">
        <v>139</v>
      </c>
      <c r="AL126" s="965"/>
      <c r="AM126" s="965"/>
      <c r="AN126" s="965"/>
      <c r="AO126" s="966"/>
      <c r="AP126" s="968" t="s">
        <v>395</v>
      </c>
      <c r="AQ126" s="969"/>
      <c r="AR126" s="969"/>
      <c r="AS126" s="969"/>
      <c r="AT126" s="970"/>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1029"/>
      <c r="CL126" s="1016"/>
      <c r="CM126" s="1016"/>
      <c r="CN126" s="1016"/>
      <c r="CO126" s="1017"/>
      <c r="CP126" s="928" t="s">
        <v>492</v>
      </c>
      <c r="CQ126" s="929"/>
      <c r="CR126" s="929"/>
      <c r="CS126" s="929"/>
      <c r="CT126" s="929"/>
      <c r="CU126" s="929"/>
      <c r="CV126" s="929"/>
      <c r="CW126" s="929"/>
      <c r="CX126" s="929"/>
      <c r="CY126" s="929"/>
      <c r="CZ126" s="929"/>
      <c r="DA126" s="929"/>
      <c r="DB126" s="929"/>
      <c r="DC126" s="929"/>
      <c r="DD126" s="929"/>
      <c r="DE126" s="929"/>
      <c r="DF126" s="930"/>
      <c r="DG126" s="931" t="s">
        <v>486</v>
      </c>
      <c r="DH126" s="932"/>
      <c r="DI126" s="932"/>
      <c r="DJ126" s="932"/>
      <c r="DK126" s="932"/>
      <c r="DL126" s="932" t="s">
        <v>465</v>
      </c>
      <c r="DM126" s="932"/>
      <c r="DN126" s="932"/>
      <c r="DO126" s="932"/>
      <c r="DP126" s="932"/>
      <c r="DQ126" s="932" t="s">
        <v>139</v>
      </c>
      <c r="DR126" s="932"/>
      <c r="DS126" s="932"/>
      <c r="DT126" s="932"/>
      <c r="DU126" s="932"/>
      <c r="DV126" s="933" t="s">
        <v>486</v>
      </c>
      <c r="DW126" s="933"/>
      <c r="DX126" s="933"/>
      <c r="DY126" s="933"/>
      <c r="DZ126" s="934"/>
    </row>
    <row r="127" spans="1:130" s="217" customFormat="1" ht="26.25" customHeight="1">
      <c r="A127" s="1064"/>
      <c r="B127" s="957"/>
      <c r="C127" s="979" t="s">
        <v>493</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v>15595</v>
      </c>
      <c r="AB127" s="965"/>
      <c r="AC127" s="965"/>
      <c r="AD127" s="965"/>
      <c r="AE127" s="966"/>
      <c r="AF127" s="967">
        <v>11406</v>
      </c>
      <c r="AG127" s="965"/>
      <c r="AH127" s="965"/>
      <c r="AI127" s="965"/>
      <c r="AJ127" s="966"/>
      <c r="AK127" s="967">
        <v>4266</v>
      </c>
      <c r="AL127" s="965"/>
      <c r="AM127" s="965"/>
      <c r="AN127" s="965"/>
      <c r="AO127" s="966"/>
      <c r="AP127" s="968">
        <v>0.10000000000000001</v>
      </c>
      <c r="AQ127" s="969"/>
      <c r="AR127" s="969"/>
      <c r="AS127" s="969"/>
      <c r="AT127" s="970"/>
      <c r="AU127" s="219"/>
      <c r="AV127" s="219"/>
      <c r="AW127" s="219"/>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19"/>
      <c r="CB127" s="219"/>
      <c r="CC127" s="219"/>
      <c r="CD127" s="242"/>
      <c r="CE127" s="242"/>
      <c r="CF127" s="242"/>
      <c r="CG127" s="219"/>
      <c r="CH127" s="219"/>
      <c r="CI127" s="219"/>
      <c r="CJ127" s="241"/>
      <c r="CK127" s="1029"/>
      <c r="CL127" s="1016"/>
      <c r="CM127" s="1016"/>
      <c r="CN127" s="1016"/>
      <c r="CO127" s="1017"/>
      <c r="CP127" s="928" t="s">
        <v>498</v>
      </c>
      <c r="CQ127" s="929"/>
      <c r="CR127" s="929"/>
      <c r="CS127" s="929"/>
      <c r="CT127" s="929"/>
      <c r="CU127" s="929"/>
      <c r="CV127" s="929"/>
      <c r="CW127" s="929"/>
      <c r="CX127" s="929"/>
      <c r="CY127" s="929"/>
      <c r="CZ127" s="929"/>
      <c r="DA127" s="929"/>
      <c r="DB127" s="929"/>
      <c r="DC127" s="929"/>
      <c r="DD127" s="929"/>
      <c r="DE127" s="929"/>
      <c r="DF127" s="930"/>
      <c r="DG127" s="931" t="s">
        <v>465</v>
      </c>
      <c r="DH127" s="932"/>
      <c r="DI127" s="932"/>
      <c r="DJ127" s="932"/>
      <c r="DK127" s="932"/>
      <c r="DL127" s="932" t="s">
        <v>465</v>
      </c>
      <c r="DM127" s="932"/>
      <c r="DN127" s="932"/>
      <c r="DO127" s="932"/>
      <c r="DP127" s="932"/>
      <c r="DQ127" s="932" t="s">
        <v>465</v>
      </c>
      <c r="DR127" s="932"/>
      <c r="DS127" s="932"/>
      <c r="DT127" s="932"/>
      <c r="DU127" s="932"/>
      <c r="DV127" s="933" t="s">
        <v>465</v>
      </c>
      <c r="DW127" s="933"/>
      <c r="DX127" s="933"/>
      <c r="DY127" s="933"/>
      <c r="DZ127" s="934"/>
    </row>
    <row r="128" spans="1:130" s="217" customFormat="1" ht="26.25" customHeight="1" thickBot="1">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t="s">
        <v>395</v>
      </c>
      <c r="AB128" s="1052"/>
      <c r="AC128" s="1052"/>
      <c r="AD128" s="1052"/>
      <c r="AE128" s="1053"/>
      <c r="AF128" s="1054" t="s">
        <v>395</v>
      </c>
      <c r="AG128" s="1052"/>
      <c r="AH128" s="1052"/>
      <c r="AI128" s="1052"/>
      <c r="AJ128" s="1053"/>
      <c r="AK128" s="1054" t="s">
        <v>482</v>
      </c>
      <c r="AL128" s="1052"/>
      <c r="AM128" s="1052"/>
      <c r="AN128" s="1052"/>
      <c r="AO128" s="1053"/>
      <c r="AP128" s="1055"/>
      <c r="AQ128" s="1056"/>
      <c r="AR128" s="1056"/>
      <c r="AS128" s="1056"/>
      <c r="AT128" s="1057"/>
      <c r="AU128" s="219"/>
      <c r="AV128" s="219"/>
      <c r="AW128" s="219"/>
      <c r="AX128" s="902" t="s">
        <v>501</v>
      </c>
      <c r="AY128" s="903"/>
      <c r="AZ128" s="903"/>
      <c r="BA128" s="903"/>
      <c r="BB128" s="903"/>
      <c r="BC128" s="903"/>
      <c r="BD128" s="903"/>
      <c r="BE128" s="904"/>
      <c r="BF128" s="1058" t="s">
        <v>395</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2"/>
      <c r="CA128" s="242"/>
      <c r="CB128" s="242"/>
      <c r="CC128" s="242"/>
      <c r="CD128" s="242"/>
      <c r="CE128" s="242"/>
      <c r="CF128" s="242"/>
      <c r="CG128" s="219"/>
      <c r="CH128" s="219"/>
      <c r="CI128" s="219"/>
      <c r="CJ128" s="241"/>
      <c r="CK128" s="1030"/>
      <c r="CL128" s="1031"/>
      <c r="CM128" s="1031"/>
      <c r="CN128" s="1031"/>
      <c r="CO128" s="1032"/>
      <c r="CP128" s="1041" t="s">
        <v>502</v>
      </c>
      <c r="CQ128" s="718"/>
      <c r="CR128" s="718"/>
      <c r="CS128" s="718"/>
      <c r="CT128" s="718"/>
      <c r="CU128" s="718"/>
      <c r="CV128" s="718"/>
      <c r="CW128" s="718"/>
      <c r="CX128" s="718"/>
      <c r="CY128" s="718"/>
      <c r="CZ128" s="718"/>
      <c r="DA128" s="718"/>
      <c r="DB128" s="718"/>
      <c r="DC128" s="718"/>
      <c r="DD128" s="718"/>
      <c r="DE128" s="718"/>
      <c r="DF128" s="1042"/>
      <c r="DG128" s="1043" t="s">
        <v>464</v>
      </c>
      <c r="DH128" s="1044"/>
      <c r="DI128" s="1044"/>
      <c r="DJ128" s="1044"/>
      <c r="DK128" s="1044"/>
      <c r="DL128" s="1044" t="s">
        <v>470</v>
      </c>
      <c r="DM128" s="1044"/>
      <c r="DN128" s="1044"/>
      <c r="DO128" s="1044"/>
      <c r="DP128" s="1044"/>
      <c r="DQ128" s="1044" t="s">
        <v>472</v>
      </c>
      <c r="DR128" s="1044"/>
      <c r="DS128" s="1044"/>
      <c r="DT128" s="1044"/>
      <c r="DU128" s="1044"/>
      <c r="DV128" s="1045" t="s">
        <v>472</v>
      </c>
      <c r="DW128" s="1045"/>
      <c r="DX128" s="1045"/>
      <c r="DY128" s="1045"/>
      <c r="DZ128" s="1046"/>
    </row>
    <row r="129" spans="1:130" s="217" customFormat="1" ht="26.25" customHeight="1">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503</v>
      </c>
      <c r="X129" s="1077"/>
      <c r="Y129" s="1077"/>
      <c r="Z129" s="1078"/>
      <c r="AA129" s="964">
        <v>3353060</v>
      </c>
      <c r="AB129" s="965"/>
      <c r="AC129" s="965"/>
      <c r="AD129" s="965"/>
      <c r="AE129" s="966"/>
      <c r="AF129" s="967">
        <v>3619871</v>
      </c>
      <c r="AG129" s="965"/>
      <c r="AH129" s="965"/>
      <c r="AI129" s="965"/>
      <c r="AJ129" s="966"/>
      <c r="AK129" s="967">
        <v>3556138</v>
      </c>
      <c r="AL129" s="965"/>
      <c r="AM129" s="965"/>
      <c r="AN129" s="965"/>
      <c r="AO129" s="966"/>
      <c r="AP129" s="1079"/>
      <c r="AQ129" s="1080"/>
      <c r="AR129" s="1080"/>
      <c r="AS129" s="1080"/>
      <c r="AT129" s="1081"/>
      <c r="AU129" s="220"/>
      <c r="AV129" s="220"/>
      <c r="AW129" s="220"/>
      <c r="AX129" s="1071" t="s">
        <v>504</v>
      </c>
      <c r="AY129" s="929"/>
      <c r="AZ129" s="929"/>
      <c r="BA129" s="929"/>
      <c r="BB129" s="929"/>
      <c r="BC129" s="929"/>
      <c r="BD129" s="929"/>
      <c r="BE129" s="930"/>
      <c r="BF129" s="1072" t="s">
        <v>472</v>
      </c>
      <c r="BG129" s="1073"/>
      <c r="BH129" s="1073"/>
      <c r="BI129" s="1073"/>
      <c r="BJ129" s="1073"/>
      <c r="BK129" s="1073"/>
      <c r="BL129" s="1074"/>
      <c r="BM129" s="1072">
        <v>20</v>
      </c>
      <c r="BN129" s="1073"/>
      <c r="BO129" s="1073"/>
      <c r="BP129" s="1073"/>
      <c r="BQ129" s="1073"/>
      <c r="BR129" s="1073"/>
      <c r="BS129" s="1074"/>
      <c r="BT129" s="1072">
        <v>30</v>
      </c>
      <c r="BU129" s="1073"/>
      <c r="BV129" s="1073"/>
      <c r="BW129" s="1073"/>
      <c r="BX129" s="1073"/>
      <c r="BY129" s="1073"/>
      <c r="BZ129" s="1075"/>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0" s="217" customFormat="1" ht="26.25" customHeight="1">
      <c r="A130" s="940" t="s">
        <v>505</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506</v>
      </c>
      <c r="X130" s="1077"/>
      <c r="Y130" s="1077"/>
      <c r="Z130" s="1078"/>
      <c r="AA130" s="964">
        <v>541488</v>
      </c>
      <c r="AB130" s="965"/>
      <c r="AC130" s="965"/>
      <c r="AD130" s="965"/>
      <c r="AE130" s="966"/>
      <c r="AF130" s="967">
        <v>543623</v>
      </c>
      <c r="AG130" s="965"/>
      <c r="AH130" s="965"/>
      <c r="AI130" s="965"/>
      <c r="AJ130" s="966"/>
      <c r="AK130" s="967">
        <v>558447</v>
      </c>
      <c r="AL130" s="965"/>
      <c r="AM130" s="965"/>
      <c r="AN130" s="965"/>
      <c r="AO130" s="966"/>
      <c r="AP130" s="1079"/>
      <c r="AQ130" s="1080"/>
      <c r="AR130" s="1080"/>
      <c r="AS130" s="1080"/>
      <c r="AT130" s="1081"/>
      <c r="AU130" s="220"/>
      <c r="AV130" s="220"/>
      <c r="AW130" s="220"/>
      <c r="AX130" s="1071" t="s">
        <v>507</v>
      </c>
      <c r="AY130" s="929"/>
      <c r="AZ130" s="929"/>
      <c r="BA130" s="929"/>
      <c r="BB130" s="929"/>
      <c r="BC130" s="929"/>
      <c r="BD130" s="929"/>
      <c r="BE130" s="930"/>
      <c r="BF130" s="1107">
        <v>12.1</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0" s="217" customFormat="1" ht="26.25" customHeight="1" thickBo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508</v>
      </c>
      <c r="X131" s="1114"/>
      <c r="Y131" s="1114"/>
      <c r="Z131" s="1115"/>
      <c r="AA131" s="1010">
        <v>2811572</v>
      </c>
      <c r="AB131" s="992"/>
      <c r="AC131" s="992"/>
      <c r="AD131" s="992"/>
      <c r="AE131" s="993"/>
      <c r="AF131" s="991">
        <v>3076248</v>
      </c>
      <c r="AG131" s="992"/>
      <c r="AH131" s="992"/>
      <c r="AI131" s="992"/>
      <c r="AJ131" s="993"/>
      <c r="AK131" s="991">
        <v>2997691</v>
      </c>
      <c r="AL131" s="992"/>
      <c r="AM131" s="992"/>
      <c r="AN131" s="992"/>
      <c r="AO131" s="993"/>
      <c r="AP131" s="1116"/>
      <c r="AQ131" s="1117"/>
      <c r="AR131" s="1117"/>
      <c r="AS131" s="1117"/>
      <c r="AT131" s="1118"/>
      <c r="AU131" s="220"/>
      <c r="AV131" s="220"/>
      <c r="AW131" s="220"/>
      <c r="AX131" s="1089" t="s">
        <v>509</v>
      </c>
      <c r="AY131" s="718"/>
      <c r="AZ131" s="718"/>
      <c r="BA131" s="718"/>
      <c r="BB131" s="718"/>
      <c r="BC131" s="718"/>
      <c r="BD131" s="718"/>
      <c r="BE131" s="1042"/>
      <c r="BF131" s="1090" t="s">
        <v>472</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0" s="217" customFormat="1" ht="26.25" customHeight="1">
      <c r="A132" s="1096" t="s">
        <v>510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511</v>
      </c>
      <c r="W132" s="1100"/>
      <c r="X132" s="1100"/>
      <c r="Y132" s="1100"/>
      <c r="Z132" s="1101"/>
      <c r="AA132" s="1102">
        <v>12.60181137</v>
      </c>
      <c r="AB132" s="1103"/>
      <c r="AC132" s="1103"/>
      <c r="AD132" s="1103"/>
      <c r="AE132" s="1104"/>
      <c r="AF132" s="1105">
        <v>11.182485939999999</v>
      </c>
      <c r="AG132" s="1103"/>
      <c r="AH132" s="1103"/>
      <c r="AI132" s="1103"/>
      <c r="AJ132" s="1104"/>
      <c r="AK132" s="1105">
        <v>12.760221120000001</v>
      </c>
      <c r="AL132" s="1103"/>
      <c r="AM132" s="1103"/>
      <c r="AN132" s="1103"/>
      <c r="AO132" s="1104"/>
      <c r="AP132" s="1007"/>
      <c r="AQ132" s="1008"/>
      <c r="AR132" s="1008"/>
      <c r="AS132" s="1008"/>
      <c r="AT132" s="1106"/>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0" s="21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512</v>
      </c>
      <c r="W133" s="1083"/>
      <c r="X133" s="1083"/>
      <c r="Y133" s="1083"/>
      <c r="Z133" s="1084"/>
      <c r="AA133" s="1085">
        <v>12.1</v>
      </c>
      <c r="AB133" s="1086"/>
      <c r="AC133" s="1086"/>
      <c r="AD133" s="1086"/>
      <c r="AE133" s="1087"/>
      <c r="AF133" s="1085">
        <v>12.6</v>
      </c>
      <c r="AG133" s="1086"/>
      <c r="AH133" s="1086"/>
      <c r="AI133" s="1086"/>
      <c r="AJ133" s="1087"/>
      <c r="AK133" s="1085">
        <v>12.1</v>
      </c>
      <c r="AL133" s="1086"/>
      <c r="AM133" s="1086"/>
      <c r="AN133" s="1086"/>
      <c r="AO133" s="1087"/>
      <c r="AP133" s="1034"/>
      <c r="AQ133" s="1035"/>
      <c r="AR133" s="1035"/>
      <c r="AS133" s="1035"/>
      <c r="AT133" s="1088"/>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47:130" ht="14.25" hidden="1" thickBot="1">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dHK9Bh0fkju4/sGtmfM27fRctOyRiGuAyXstDdijXY3jKgss3LPAqK9tJbX6jDsgXytZcBp4MVACKjR3JmP0kw==" saltValue="y714ESwr1f0dPL7As52a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ageMargins left="0.590551181102362" right="0" top="0.590551181102362" bottom="0.590551181102362" header="0.393700787401575" footer="0.393700787401575"/>
  <pageSetup horizontalDpi="1200" verticalDpi="1200" orientation="portrait" paperSize="8" scale="39"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104"/>
  <sheetViews>
    <sheetView showGridLines="0" view="pageBreakPreview" zoomScaleNormal="85" zoomScaleSheetLayoutView="100" workbookViewId="0" topLeftCell="AI1">
      <selection pane="topLeft" activeCell="AM74" sqref="AM74"/>
    </sheetView>
  </sheetViews>
  <sheetFormatPr defaultColWidth="0" defaultRowHeight="13.5" customHeight="1" zeroHeight="1"/>
  <cols>
    <col min="1" max="120" width="2.75" style="247" customWidth="1"/>
    <col min="121" max="121" width="0" style="246" hidden="1" customWidth="1"/>
    <col min="122" max="16384" width="9" style="246" hidden="1"/>
  </cols>
  <sheetData>
    <row r="1" spans="1:120" ht="13.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ht="13.5"/>
    <row r="3" ht="13.5"/>
    <row r="4" ht="13.5"/>
    <row r="5" ht="13.5"/>
    <row r="6" ht="13.5"/>
    <row r="7" ht="13.5"/>
    <row r="8" ht="13.5"/>
    <row r="9" ht="13.5"/>
    <row r="10" ht="13.5"/>
    <row r="11" ht="13.5"/>
    <row r="12" ht="13.5"/>
    <row r="13" ht="13.5"/>
    <row r="14" ht="13.5"/>
    <row r="15" ht="13.5"/>
    <row r="16" spans="120:120" ht="13.5">
      <c r="DP16" s="246"/>
    </row>
    <row r="17" spans="120:120" ht="13.5">
      <c r="DP17" s="246"/>
    </row>
    <row r="18" ht="13.5"/>
    <row r="19" ht="13.5"/>
    <row r="20" spans="119:120" ht="13.5">
      <c r="DO20" s="246"/>
      <c r="DP20" s="246"/>
    </row>
    <row r="21" spans="120:120" ht="13.5">
      <c r="DP21" s="246"/>
    </row>
    <row r="22" ht="13.5"/>
    <row r="23" spans="119:120" ht="13.5">
      <c r="DO23" s="246"/>
      <c r="DP23" s="246"/>
    </row>
    <row r="24" spans="120:120" ht="13.5">
      <c r="DP24" s="246"/>
    </row>
    <row r="25" spans="120:120" ht="13.5">
      <c r="DP25" s="246"/>
    </row>
    <row r="26" spans="119:120" ht="13.5">
      <c r="DO26" s="246"/>
      <c r="DP26" s="246"/>
    </row>
    <row r="27" ht="13.5"/>
    <row r="28" spans="119:120" ht="13.5">
      <c r="DO28" s="246"/>
      <c r="DP28" s="246"/>
    </row>
    <row r="29" spans="120:120" ht="13.5">
      <c r="DP29" s="246"/>
    </row>
    <row r="30" ht="13.5"/>
    <row r="31" spans="119:120" ht="13.5">
      <c r="DO31" s="246"/>
      <c r="DP31" s="246"/>
    </row>
    <row r="32" ht="13.5"/>
    <row r="33" spans="119:120" ht="13.5">
      <c r="DO33" s="246"/>
      <c r="DP33" s="246"/>
    </row>
    <row r="34" spans="117:117" ht="13.5">
      <c r="DM34" s="246"/>
    </row>
    <row r="35" spans="98:120" ht="13.5">
      <c r="CT35" s="246"/>
      <c r="CU35" s="246"/>
      <c r="CV35" s="246"/>
      <c r="CY35" s="246"/>
      <c r="CZ35" s="246"/>
      <c r="DA35" s="246"/>
      <c r="DD35" s="246"/>
      <c r="DE35" s="246"/>
      <c r="DF35" s="246"/>
      <c r="DI35" s="246"/>
      <c r="DJ35" s="246"/>
      <c r="DK35" s="246"/>
      <c r="DM35" s="246"/>
      <c r="DN35" s="246"/>
      <c r="DO35" s="246"/>
      <c r="DP35" s="246"/>
    </row>
    <row r="36" ht="13.5"/>
    <row r="37" spans="101:120" ht="13.5">
      <c r="CW37" s="246"/>
      <c r="DB37" s="246"/>
      <c r="DG37" s="246"/>
      <c r="DL37" s="246"/>
      <c r="DP37" s="246"/>
    </row>
    <row r="38" spans="98:120" ht="13.5">
      <c r="CT38" s="246"/>
      <c r="CU38" s="246"/>
      <c r="CV38" s="246"/>
      <c r="CW38" s="246"/>
      <c r="CY38" s="246"/>
      <c r="CZ38" s="246"/>
      <c r="DA38" s="246"/>
      <c r="DB38" s="246"/>
      <c r="DD38" s="246"/>
      <c r="DE38" s="246"/>
      <c r="DF38" s="246"/>
      <c r="DG38" s="246"/>
      <c r="DI38" s="246"/>
      <c r="DJ38" s="246"/>
      <c r="DK38" s="246"/>
      <c r="DL38" s="246"/>
      <c r="DN38" s="246"/>
      <c r="DO38" s="246"/>
      <c r="DP38" s="246"/>
    </row>
    <row r="39" ht="13.5"/>
    <row r="40" ht="13.5"/>
    <row r="41" ht="13.5"/>
    <row r="42" ht="13.5"/>
    <row r="43" ht="13.5"/>
    <row r="44" ht="13.5"/>
    <row r="45" ht="13.5"/>
    <row r="46" ht="13.5"/>
    <row r="47" ht="13.5"/>
    <row r="48" ht="13.5"/>
    <row r="49" spans="118:120" ht="13.5">
      <c r="DN49" s="246"/>
      <c r="DO49" s="246"/>
      <c r="DP49" s="246"/>
    </row>
    <row r="50" ht="13.5"/>
    <row r="51" ht="13.5"/>
    <row r="52" ht="13.5"/>
    <row r="53" ht="13.5"/>
    <row r="54" ht="13.5"/>
    <row r="55" ht="13.5"/>
    <row r="56" ht="13.5"/>
    <row r="57" ht="13.5"/>
    <row r="58" ht="13.5"/>
    <row r="59" ht="13.5"/>
    <row r="60" ht="13.5"/>
    <row r="61" ht="13.5"/>
    <row r="62" ht="13.5"/>
    <row r="63" spans="23:23 97:112" ht="13.5">
      <c r="W63" s="246"/>
      <c r="CS63" s="246"/>
      <c r="CX63" s="246"/>
      <c r="DC63" s="246"/>
      <c r="DH63" s="246"/>
    </row>
    <row r="64" spans="22:22" ht="13.5">
      <c r="V64" s="246"/>
    </row>
    <row r="65" spans="24:114" ht="13.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7:21 117:117" ht="13.5">
      <c r="Q66" s="246"/>
      <c r="S66" s="246"/>
      <c r="U66" s="246"/>
      <c r="DM66" s="246"/>
    </row>
    <row r="67" spans="15:25 98:120" ht="13.5">
      <c r="O67" s="246"/>
      <c r="P67" s="246"/>
      <c r="R67" s="246"/>
      <c r="T67" s="246"/>
      <c r="Y67" s="246"/>
      <c r="CT67" s="246"/>
      <c r="CV67" s="246"/>
      <c r="CW67" s="246"/>
      <c r="CY67" s="246"/>
      <c r="DA67" s="246"/>
      <c r="DB67" s="246"/>
      <c r="DD67" s="246"/>
      <c r="DF67" s="246"/>
      <c r="DG67" s="246"/>
      <c r="DI67" s="246"/>
      <c r="DK67" s="246"/>
      <c r="DL67" s="246"/>
      <c r="DN67" s="246"/>
      <c r="DO67" s="246"/>
      <c r="DP67" s="246"/>
    </row>
    <row r="68" ht="13.5"/>
    <row r="69" ht="13.5"/>
    <row r="70" ht="13.5"/>
    <row r="71" ht="13.5"/>
    <row r="72" spans="120:120" ht="13.5">
      <c r="DP72" s="246"/>
    </row>
    <row r="73" spans="120:120" ht="13.5">
      <c r="DP73" s="246"/>
    </row>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spans="97:112" ht="13.5">
      <c r="CS96" s="246"/>
      <c r="CX96" s="246"/>
      <c r="DC96" s="246"/>
      <c r="DH96" s="246"/>
    </row>
    <row r="97" spans="97:120" ht="13.5">
      <c r="CS97" s="246"/>
      <c r="CX97" s="246"/>
      <c r="DC97" s="246"/>
      <c r="DH97" s="246"/>
      <c r="DP97" s="247" t="s">
        <v>513</v>
      </c>
    </row>
    <row r="98" spans="97:112" ht="13.5" hidden="1">
      <c r="CS98" s="246"/>
      <c r="CX98" s="246"/>
      <c r="DC98" s="246"/>
      <c r="DH98" s="246"/>
    </row>
    <row r="99" spans="97:112" ht="13.5" hidden="1">
      <c r="CS99" s="246"/>
      <c r="CX99" s="246"/>
      <c r="DC99" s="246"/>
      <c r="DH99" s="246"/>
    </row>
    <row r="101" spans="24:114" ht="12" customHeight="1" hidden="1">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99:117" ht="1.5" customHeight="1" hidden="1">
      <c r="CU102" s="246"/>
      <c r="CZ102" s="246"/>
      <c r="DE102" s="246"/>
      <c r="DJ102" s="246"/>
      <c r="DM102" s="246"/>
    </row>
    <row r="103" spans="98:120" ht="13.5" hidden="1">
      <c r="CT103" s="246"/>
      <c r="CV103" s="246"/>
      <c r="CW103" s="246"/>
      <c r="CY103" s="246"/>
      <c r="DA103" s="246"/>
      <c r="DB103" s="246"/>
      <c r="DD103" s="246"/>
      <c r="DF103" s="246"/>
      <c r="DG103" s="246"/>
      <c r="DI103" s="246"/>
      <c r="DK103" s="246"/>
      <c r="DL103" s="246"/>
      <c r="DM103" s="246"/>
      <c r="DN103" s="246"/>
      <c r="DO103" s="246"/>
      <c r="DP103" s="246"/>
    </row>
    <row r="104" spans="100:120" ht="13.5" hidden="1">
      <c r="CV104" s="246"/>
      <c r="CW104" s="246"/>
      <c r="DA104" s="246"/>
      <c r="DB104" s="246"/>
      <c r="DF104" s="246"/>
      <c r="DG104" s="246"/>
      <c r="DK104" s="246"/>
      <c r="DL104" s="246"/>
      <c r="DN104" s="246"/>
      <c r="DO104" s="246"/>
      <c r="DP104" s="246"/>
    </row>
    <row r="105" ht="12.75" customHeight="1" hidden="1"/>
  </sheetData>
  <sheetProtection algorithmName="SHA-512" hashValue="EhT5wbeVjKZuKT+qWZKRS8InmWOxDbxEJrouy5RHt698G3oigOql9gwZOeUxWu0bMAk0tw22/BYfy4ZHRQjYEA==" saltValue="P0q9h2EAbXmNePaFHvO3qw==" spinCount="100000" sheet="1" objects="1" scenarios="1"/>
  <printOptions horizontalCentered="1" verticalCentered="1"/>
  <pageMargins left="0" right="0" top="0" bottom="0" header="0" footer="0"/>
  <pageSetup orientation="landscape" paperSize="9" scale="44" r:id="rId2"/>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L67"/>
  <sheetViews>
    <sheetView showGridLines="0" zoomScaleSheetLayoutView="55" workbookViewId="0" topLeftCell="BB8"/>
  </sheetViews>
  <sheetFormatPr defaultColWidth="0" defaultRowHeight="13.5" customHeight="1" zeroHeight="1"/>
  <cols>
    <col min="1" max="116" width="2.625" style="247" customWidth="1"/>
    <col min="117" max="16384" width="9" style="246" hidden="1"/>
  </cols>
  <sheetData>
    <row r="1" spans="2:116" ht="13.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ht="13.5"/>
    <row r="3" ht="13.5"/>
    <row r="4" spans="18:116" ht="13.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18:116" ht="13.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ht="13.5"/>
    <row r="7" ht="13.5"/>
    <row r="8" ht="13.5"/>
    <row r="9" ht="13.5"/>
    <row r="10" ht="13.5"/>
    <row r="11" ht="13.5"/>
    <row r="12" ht="13.5"/>
    <row r="13" ht="13.5"/>
    <row r="14" ht="13.5"/>
    <row r="15" ht="13.5"/>
    <row r="16" ht="13.5"/>
    <row r="17" ht="13.5"/>
    <row r="18" spans="9:116" ht="13.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ht="13.5"/>
    <row r="20" ht="13.5"/>
    <row r="21" spans="116:116" ht="13.5">
      <c r="DL21" s="246"/>
    </row>
    <row r="22" spans="113:116" ht="13.5">
      <c r="DI22" s="246"/>
      <c r="DJ22" s="246"/>
      <c r="DK22" s="246"/>
      <c r="DL22" s="246"/>
    </row>
    <row r="23" spans="103:116" ht="13.5">
      <c r="CY23" s="246"/>
      <c r="CZ23" s="246"/>
      <c r="DA23" s="246"/>
      <c r="DB23" s="246"/>
      <c r="DC23" s="246"/>
      <c r="DD23" s="246"/>
      <c r="DE23" s="246"/>
      <c r="DF23" s="246"/>
      <c r="DG23" s="246"/>
      <c r="DH23" s="246"/>
      <c r="DI23" s="246"/>
      <c r="DJ23" s="246"/>
      <c r="DK23" s="246"/>
      <c r="DL23" s="246"/>
    </row>
    <row r="24" ht="13.5"/>
    <row r="25" ht="13.5"/>
    <row r="26" ht="13.5"/>
    <row r="27" ht="13.5"/>
    <row r="28" ht="13.5"/>
    <row r="29" ht="13.5"/>
    <row r="30" ht="13.5"/>
    <row r="31" ht="13.5"/>
    <row r="32" ht="13.5"/>
    <row r="33" ht="13.5"/>
    <row r="34" ht="13.5"/>
    <row r="35" spans="104:116" ht="13.5">
      <c r="CZ35" s="246"/>
      <c r="DA35" s="246"/>
      <c r="DB35" s="246"/>
      <c r="DC35" s="246"/>
      <c r="DD35" s="246"/>
      <c r="DE35" s="246"/>
      <c r="DF35" s="246"/>
      <c r="DG35" s="246"/>
      <c r="DH35" s="246"/>
      <c r="DI35" s="246"/>
      <c r="DJ35" s="246"/>
      <c r="DK35" s="246"/>
      <c r="DL35" s="246"/>
    </row>
    <row r="36" ht="13.5"/>
    <row r="37" spans="116:116" ht="13.5">
      <c r="DL37" s="246"/>
    </row>
    <row r="38" spans="113:116" ht="13.5">
      <c r="DI38" s="246"/>
      <c r="DJ38" s="246"/>
      <c r="DK38" s="246"/>
      <c r="DL38" s="246"/>
    </row>
    <row r="39" ht="13.5"/>
    <row r="40" ht="13.5"/>
    <row r="41" ht="13.5"/>
    <row r="42" ht="13.5"/>
    <row r="43" spans="15:116" ht="13.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16:116" ht="13.5">
      <c r="DL44" s="246"/>
    </row>
    <row r="45" ht="13.5"/>
    <row r="46" spans="105:116" ht="13.5">
      <c r="DA46" s="246"/>
      <c r="DB46" s="246"/>
      <c r="DC46" s="246"/>
      <c r="DD46" s="246"/>
      <c r="DE46" s="246"/>
      <c r="DF46" s="246"/>
      <c r="DG46" s="246"/>
      <c r="DH46" s="246"/>
      <c r="DI46" s="246"/>
      <c r="DJ46" s="246"/>
      <c r="DK46" s="246"/>
      <c r="DL46" s="246"/>
    </row>
    <row r="47" ht="13.5"/>
    <row r="48" ht="13.5"/>
    <row r="49" ht="13.5"/>
    <row r="50" spans="104:116" ht="13.5">
      <c r="CZ50" s="246"/>
      <c r="DA50" s="246"/>
      <c r="DB50" s="246"/>
      <c r="DC50" s="246"/>
      <c r="DD50" s="246"/>
      <c r="DE50" s="246"/>
      <c r="DF50" s="246"/>
      <c r="DG50" s="246"/>
      <c r="DH50" s="246"/>
      <c r="DI50" s="246"/>
      <c r="DJ50" s="246"/>
      <c r="DK50" s="246"/>
      <c r="DL50" s="246"/>
    </row>
    <row r="51" ht="13.5"/>
    <row r="52" ht="13.5"/>
    <row r="53" spans="116:116" ht="13.5">
      <c r="DL53" s="246"/>
    </row>
    <row r="54" ht="13.5"/>
    <row r="55" ht="13.5"/>
    <row r="56" ht="13.5"/>
    <row r="57" ht="13.5"/>
    <row r="58" ht="13.5"/>
    <row r="59" ht="13.5"/>
    <row r="60" ht="13.5"/>
    <row r="61" ht="13.5"/>
    <row r="62" ht="13.5"/>
    <row r="63" ht="13.5"/>
    <row r="64" ht="13.5"/>
    <row r="65" ht="13.5"/>
    <row r="66" ht="13.5"/>
    <row r="67" spans="107:116" ht="13.5">
      <c r="DC67" s="246"/>
      <c r="DD67" s="246"/>
      <c r="DE67" s="246"/>
      <c r="DF67" s="246"/>
      <c r="DG67" s="246"/>
      <c r="DH67" s="246"/>
      <c r="DI67" s="246"/>
      <c r="DJ67" s="246"/>
      <c r="DK67" s="246"/>
      <c r="DL67" s="246"/>
    </row>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sheetData>
  <sheetProtection algorithmName="SHA-512" hashValue="aSmk2YdqFg61ghCh7Op5qC3wwnhRT9BRJUcypkdClc1xtv2notVMTVyXGXxJPYdGnwMjA0KZIiA4PJziLgg5oA==" saltValue="cbVm3AR835Vaji8Olx61Fg==" spinCount="100000" sheet="1" objects="1" scenarios="1"/>
  <printOptions horizontalCentered="1" verticalCentered="1"/>
  <pageMargins left="0" right="0" top="0" bottom="0" header="0" footer="0"/>
  <pageSetup horizontalDpi="300" verticalDpi="300" orientation="landscape" paperSize="9" scale="46" r:id="rId2"/>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73"/>
  <sheetViews>
    <sheetView showGridLines="0" view="pageBreakPreview" zoomScaleNormal="100" zoomScaleSheetLayoutView="100" workbookViewId="0" topLeftCell="A1"/>
  </sheetViews>
  <sheetFormatPr defaultColWidth="0" defaultRowHeight="13.5" customHeight="1" zeroHeight="1"/>
  <cols>
    <col min="1" max="36" width="2.5" style="248" customWidth="1"/>
    <col min="37" max="44" width="17" style="248" customWidth="1"/>
    <col min="45" max="45" width="6.125" style="255" customWidth="1"/>
    <col min="46" max="46" width="3" style="253" customWidth="1"/>
    <col min="47" max="47" width="19.125" style="248" hidden="1" customWidth="1"/>
    <col min="48" max="52" width="12.625" style="248" hidden="1" customWidth="1"/>
    <col min="53" max="16384" width="8.625" style="248" hidden="1"/>
  </cols>
  <sheetData>
    <row r="1" spans="45:46" ht="13.5">
      <c r="AS1" s="249"/>
      <c r="AT1" s="249"/>
    </row>
    <row r="2" spans="45:46" ht="13.5">
      <c r="AS2" s="249"/>
      <c r="AT2" s="249"/>
    </row>
    <row r="3" spans="45:46" ht="13.5">
      <c r="AS3" s="249"/>
      <c r="AT3" s="249"/>
    </row>
    <row r="4" spans="45:46" ht="13.5">
      <c r="AS4" s="249"/>
      <c r="AT4" s="249"/>
    </row>
    <row r="5" spans="1:45" ht="17.25">
      <c r="A5" s="250" t="s">
        <v>514</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4" ht="13.5">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515</v>
      </c>
      <c r="AL6" s="254"/>
      <c r="AM6" s="254"/>
      <c r="AN6" s="254"/>
      <c r="AO6" s="249"/>
      <c r="AP6" s="249"/>
      <c r="AQ6" s="249"/>
      <c r="AR6" s="249"/>
    </row>
    <row r="7" spans="1:44" ht="13.5" customHeight="1">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20" t="s">
        <v>516</v>
      </c>
      <c r="AP7" s="259"/>
      <c r="AQ7" s="260" t="s">
        <v>517</v>
      </c>
      <c r="AR7" s="261"/>
    </row>
    <row r="8" spans="1:44" ht="13.5">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21"/>
      <c r="AP8" s="265" t="s">
        <v>518</v>
      </c>
      <c r="AQ8" s="266" t="s">
        <v>519</v>
      </c>
      <c r="AR8" s="267" t="s">
        <v>520</v>
      </c>
    </row>
    <row r="9" spans="1:44" ht="13.5">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22" t="s">
        <v>521</v>
      </c>
      <c r="AL9" s="1123"/>
      <c r="AM9" s="1123"/>
      <c r="AN9" s="1124"/>
      <c r="AO9" s="268">
        <v>937794</v>
      </c>
      <c r="AP9" s="268">
        <v>99967</v>
      </c>
      <c r="AQ9" s="269">
        <v>139150</v>
      </c>
      <c r="AR9" s="270">
        <v>-28.199999999999999</v>
      </c>
    </row>
    <row r="10" spans="1:44" ht="13.5" customHeight="1">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22" t="s">
        <v>522</v>
      </c>
      <c r="AL10" s="1123"/>
      <c r="AM10" s="1123"/>
      <c r="AN10" s="1124"/>
      <c r="AO10" s="271">
        <v>135006</v>
      </c>
      <c r="AP10" s="271">
        <v>14391</v>
      </c>
      <c r="AQ10" s="272">
        <v>19663</v>
      </c>
      <c r="AR10" s="273">
        <v>-26.800000000000001</v>
      </c>
    </row>
    <row r="11" spans="1:44" ht="13.5" customHeight="1">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22" t="s">
        <v>523</v>
      </c>
      <c r="AL11" s="1123"/>
      <c r="AM11" s="1123"/>
      <c r="AN11" s="1124"/>
      <c r="AO11" s="271" t="s">
        <v>524</v>
      </c>
      <c r="AP11" s="271" t="s">
        <v>524</v>
      </c>
      <c r="AQ11" s="272">
        <v>1097</v>
      </c>
      <c r="AR11" s="273" t="s">
        <v>524</v>
      </c>
    </row>
    <row r="12" spans="1:44" ht="13.5" customHeight="1">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22" t="s">
        <v>525</v>
      </c>
      <c r="AL12" s="1123"/>
      <c r="AM12" s="1123"/>
      <c r="AN12" s="1124"/>
      <c r="AO12" s="271" t="s">
        <v>524</v>
      </c>
      <c r="AP12" s="271" t="s">
        <v>524</v>
      </c>
      <c r="AQ12" s="272" t="s">
        <v>524</v>
      </c>
      <c r="AR12" s="273" t="s">
        <v>524</v>
      </c>
    </row>
    <row r="13" spans="1:44" ht="13.5" customHeight="1">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22" t="s">
        <v>526</v>
      </c>
      <c r="AL13" s="1123"/>
      <c r="AM13" s="1123"/>
      <c r="AN13" s="1124"/>
      <c r="AO13" s="271">
        <v>14319</v>
      </c>
      <c r="AP13" s="271">
        <v>1526</v>
      </c>
      <c r="AQ13" s="272">
        <v>5184</v>
      </c>
      <c r="AR13" s="273">
        <v>-70.599999999999994</v>
      </c>
    </row>
    <row r="14" spans="1:44" ht="13.5" customHeight="1">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22" t="s">
        <v>527</v>
      </c>
      <c r="AL14" s="1123"/>
      <c r="AM14" s="1123"/>
      <c r="AN14" s="1124"/>
      <c r="AO14" s="271">
        <v>20775</v>
      </c>
      <c r="AP14" s="271">
        <v>2215</v>
      </c>
      <c r="AQ14" s="272">
        <v>3143</v>
      </c>
      <c r="AR14" s="273">
        <v>-29.5</v>
      </c>
    </row>
    <row r="15" spans="1:44" ht="13.5" customHeight="1">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25" t="s">
        <v>528</v>
      </c>
      <c r="AL15" s="1126"/>
      <c r="AM15" s="1126"/>
      <c r="AN15" s="1127"/>
      <c r="AO15" s="271">
        <v>-61454</v>
      </c>
      <c r="AP15" s="271">
        <v>-6551</v>
      </c>
      <c r="AQ15" s="272">
        <v>-11320</v>
      </c>
      <c r="AR15" s="273">
        <v>-42.100000000000001</v>
      </c>
    </row>
    <row r="16" spans="1:44" ht="13.5">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25" t="s">
        <v>189</v>
      </c>
      <c r="AL16" s="1126"/>
      <c r="AM16" s="1126"/>
      <c r="AN16" s="1127"/>
      <c r="AO16" s="271">
        <v>1046440</v>
      </c>
      <c r="AP16" s="271">
        <v>111549</v>
      </c>
      <c r="AQ16" s="272">
        <v>156916</v>
      </c>
      <c r="AR16" s="273">
        <v>-28.899999999999999</v>
      </c>
    </row>
    <row r="17" spans="1:44" ht="13.5">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4" ht="13.5">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4" ht="13.5">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529</v>
      </c>
      <c r="AL19" s="249"/>
      <c r="AM19" s="249"/>
      <c r="AN19" s="249"/>
      <c r="AO19" s="249"/>
      <c r="AP19" s="249"/>
      <c r="AQ19" s="249"/>
      <c r="AR19" s="249"/>
    </row>
    <row r="20" spans="1:44" ht="13.5">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530</v>
      </c>
      <c r="AP20" s="280" t="s">
        <v>531</v>
      </c>
      <c r="AQ20" s="281" t="s">
        <v>532</v>
      </c>
      <c r="AR20" s="282"/>
    </row>
    <row r="21" spans="1:46" s="288" customFormat="1" ht="13.5">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28" t="s">
        <v>533</v>
      </c>
      <c r="AL21" s="1129"/>
      <c r="AM21" s="1129"/>
      <c r="AN21" s="1130"/>
      <c r="AO21" s="284">
        <v>9.1699999999999999</v>
      </c>
      <c r="AP21" s="285">
        <v>13.85</v>
      </c>
      <c r="AQ21" s="286">
        <v>-4.6799999999999997</v>
      </c>
      <c r="AR21" s="254"/>
      <c r="AS21" s="287"/>
      <c r="AT21" s="283"/>
    </row>
    <row r="22" spans="1:46" s="288" customFormat="1" ht="13.5">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28" t="s">
        <v>534</v>
      </c>
      <c r="AL22" s="1129"/>
      <c r="AM22" s="1129"/>
      <c r="AN22" s="1130"/>
      <c r="AO22" s="289">
        <v>94.400000000000006</v>
      </c>
      <c r="AP22" s="290">
        <v>95.5</v>
      </c>
      <c r="AQ22" s="291">
        <v>-1.1000000000000001</v>
      </c>
      <c r="AR22" s="275"/>
      <c r="AS22" s="287"/>
      <c r="AT22" s="283"/>
    </row>
    <row r="23" spans="1:46" s="288" customFormat="1" ht="13.5">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ht="13.5">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ht="13.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ht="13.5">
      <c r="A26" s="1119" t="s">
        <v>535</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54"/>
    </row>
    <row r="27" spans="1:1 41:46" ht="13.5">
      <c r="A27" s="296"/>
      <c r="AO27" s="249"/>
      <c r="AP27" s="249"/>
      <c r="AQ27" s="249"/>
      <c r="AR27" s="249"/>
      <c r="AS27" s="249"/>
      <c r="AT27" s="249"/>
    </row>
    <row r="28" spans="1:45" ht="17.25">
      <c r="A28" s="250" t="s">
        <v>536</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5" ht="13.5">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537</v>
      </c>
      <c r="AL29" s="254"/>
      <c r="AM29" s="254"/>
      <c r="AN29" s="254"/>
      <c r="AO29" s="249"/>
      <c r="AP29" s="249"/>
      <c r="AQ29" s="249"/>
      <c r="AR29" s="249"/>
      <c r="AS29" s="298"/>
    </row>
    <row r="30" spans="1:44" ht="13.5" customHeight="1">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20" t="s">
        <v>516</v>
      </c>
      <c r="AP30" s="259"/>
      <c r="AQ30" s="260" t="s">
        <v>517</v>
      </c>
      <c r="AR30" s="261"/>
    </row>
    <row r="31" spans="1:44" ht="13.5">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21"/>
      <c r="AP31" s="265" t="s">
        <v>518</v>
      </c>
      <c r="AQ31" s="266" t="s">
        <v>519</v>
      </c>
      <c r="AR31" s="267" t="s">
        <v>520</v>
      </c>
    </row>
    <row r="32" spans="1:44" ht="27" customHeight="1">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36" t="s">
        <v>538</v>
      </c>
      <c r="AL32" s="1137"/>
      <c r="AM32" s="1137"/>
      <c r="AN32" s="1138"/>
      <c r="AO32" s="299">
        <v>606684</v>
      </c>
      <c r="AP32" s="299">
        <v>64672</v>
      </c>
      <c r="AQ32" s="300">
        <v>83132</v>
      </c>
      <c r="AR32" s="301">
        <v>-22.199999999999999</v>
      </c>
    </row>
    <row r="33" spans="1:44" ht="13.5" customHeight="1">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36" t="s">
        <v>539</v>
      </c>
      <c r="AL33" s="1137"/>
      <c r="AM33" s="1137"/>
      <c r="AN33" s="1138"/>
      <c r="AO33" s="299" t="s">
        <v>524</v>
      </c>
      <c r="AP33" s="299" t="s">
        <v>524</v>
      </c>
      <c r="AQ33" s="300" t="s">
        <v>524</v>
      </c>
      <c r="AR33" s="301" t="s">
        <v>524</v>
      </c>
    </row>
    <row r="34" spans="1:44" ht="27" customHeight="1">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36" t="s">
        <v>540</v>
      </c>
      <c r="AL34" s="1137"/>
      <c r="AM34" s="1137"/>
      <c r="AN34" s="1138"/>
      <c r="AO34" s="299" t="s">
        <v>524</v>
      </c>
      <c r="AP34" s="299" t="s">
        <v>524</v>
      </c>
      <c r="AQ34" s="300" t="s">
        <v>524</v>
      </c>
      <c r="AR34" s="301" t="s">
        <v>524</v>
      </c>
    </row>
    <row r="35" spans="1:44" ht="27" customHeight="1">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36" t="s">
        <v>541</v>
      </c>
      <c r="AL35" s="1137"/>
      <c r="AM35" s="1137"/>
      <c r="AN35" s="1138"/>
      <c r="AO35" s="299">
        <v>294423</v>
      </c>
      <c r="AP35" s="299">
        <v>31385</v>
      </c>
      <c r="AQ35" s="300">
        <v>18852</v>
      </c>
      <c r="AR35" s="301">
        <v>66.5</v>
      </c>
    </row>
    <row r="36" spans="1:44" ht="27" customHeight="1">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36" t="s">
        <v>542</v>
      </c>
      <c r="AL36" s="1137"/>
      <c r="AM36" s="1137"/>
      <c r="AN36" s="1138"/>
      <c r="AO36" s="299">
        <v>35586</v>
      </c>
      <c r="AP36" s="299">
        <v>3793</v>
      </c>
      <c r="AQ36" s="300">
        <v>4344</v>
      </c>
      <c r="AR36" s="301">
        <v>-12.699999999999999</v>
      </c>
    </row>
    <row r="37" spans="1:44" ht="13.5" customHeight="1">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36" t="s">
        <v>543</v>
      </c>
      <c r="AL37" s="1137"/>
      <c r="AM37" s="1137"/>
      <c r="AN37" s="1138"/>
      <c r="AO37" s="299">
        <v>4266</v>
      </c>
      <c r="AP37" s="299">
        <v>455</v>
      </c>
      <c r="AQ37" s="300">
        <v>1642</v>
      </c>
      <c r="AR37" s="301">
        <v>-72.299999999999997</v>
      </c>
    </row>
    <row r="38" spans="1:45" ht="27" customHeight="1">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39" t="s">
        <v>544</v>
      </c>
      <c r="AL38" s="1140"/>
      <c r="AM38" s="1140"/>
      <c r="AN38" s="1141"/>
      <c r="AO38" s="302" t="s">
        <v>524</v>
      </c>
      <c r="AP38" s="302" t="s">
        <v>524</v>
      </c>
      <c r="AQ38" s="303">
        <v>19</v>
      </c>
      <c r="AR38" s="291" t="s">
        <v>524</v>
      </c>
      <c r="AS38" s="298"/>
    </row>
    <row r="39" spans="1:45" ht="13.5">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39" t="s">
        <v>545</v>
      </c>
      <c r="AL39" s="1140"/>
      <c r="AM39" s="1140"/>
      <c r="AN39" s="1141"/>
      <c r="AO39" s="299" t="s">
        <v>524</v>
      </c>
      <c r="AP39" s="299" t="s">
        <v>524</v>
      </c>
      <c r="AQ39" s="300">
        <v>-4399</v>
      </c>
      <c r="AR39" s="301" t="s">
        <v>524</v>
      </c>
      <c r="AS39" s="298"/>
    </row>
    <row r="40" spans="1:45" ht="27" customHeight="1">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36" t="s">
        <v>546</v>
      </c>
      <c r="AL40" s="1137"/>
      <c r="AM40" s="1137"/>
      <c r="AN40" s="1138"/>
      <c r="AO40" s="299">
        <v>-558447</v>
      </c>
      <c r="AP40" s="299">
        <v>-59530</v>
      </c>
      <c r="AQ40" s="300">
        <v>-69608</v>
      </c>
      <c r="AR40" s="301">
        <v>-14.5</v>
      </c>
      <c r="AS40" s="298"/>
    </row>
    <row r="41" spans="1:45" ht="13.5">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42" t="s">
        <v>302</v>
      </c>
      <c r="AL41" s="1143"/>
      <c r="AM41" s="1143"/>
      <c r="AN41" s="1144"/>
      <c r="AO41" s="299">
        <v>382512</v>
      </c>
      <c r="AP41" s="299">
        <v>40775</v>
      </c>
      <c r="AQ41" s="300">
        <v>33982</v>
      </c>
      <c r="AR41" s="301">
        <v>20</v>
      </c>
      <c r="AS41" s="298"/>
    </row>
    <row r="42" spans="1:45" ht="13.5">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547</v>
      </c>
      <c r="AL42" s="249"/>
      <c r="AM42" s="249"/>
      <c r="AN42" s="249"/>
      <c r="AO42" s="249"/>
      <c r="AP42" s="249"/>
      <c r="AQ42" s="275"/>
      <c r="AR42" s="275"/>
      <c r="AS42" s="298"/>
    </row>
    <row r="43" spans="1:45" ht="13.5">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4" ht="13.5">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ht="13.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ht="13.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4" ht="17.25" customHeight="1">
      <c r="A47" s="308" t="s">
        <v>548</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4" ht="13.5">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549</v>
      </c>
      <c r="AL48" s="309"/>
      <c r="AM48" s="309"/>
      <c r="AN48" s="309"/>
      <c r="AO48" s="309"/>
      <c r="AP48" s="309"/>
      <c r="AQ48" s="310"/>
      <c r="AR48" s="309"/>
    </row>
    <row r="49" spans="1:44" ht="13.5" customHeight="1">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31" t="s">
        <v>516</v>
      </c>
      <c r="AN49" s="1133" t="s">
        <v>550</v>
      </c>
      <c r="AO49" s="1134"/>
      <c r="AP49" s="1134"/>
      <c r="AQ49" s="1134"/>
      <c r="AR49" s="1135"/>
    </row>
    <row r="50" spans="1:44" ht="13.5">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32"/>
      <c r="AN50" s="315" t="s">
        <v>551</v>
      </c>
      <c r="AO50" s="316" t="s">
        <v>552</v>
      </c>
      <c r="AP50" s="317" t="s">
        <v>553</v>
      </c>
      <c r="AQ50" s="318" t="s">
        <v>554</v>
      </c>
      <c r="AR50" s="319" t="s">
        <v>555</v>
      </c>
    </row>
    <row r="51" spans="1:44" ht="13.5">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556</v>
      </c>
      <c r="AL51" s="312"/>
      <c r="AM51" s="320">
        <v>1451278</v>
      </c>
      <c r="AN51" s="321">
        <v>147503</v>
      </c>
      <c r="AO51" s="322">
        <v>18</v>
      </c>
      <c r="AP51" s="323">
        <v>121449</v>
      </c>
      <c r="AQ51" s="324">
        <v>4.5999999999999996</v>
      </c>
      <c r="AR51" s="325">
        <v>13.4</v>
      </c>
    </row>
    <row r="52" spans="1:44" ht="13.5">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557</v>
      </c>
      <c r="AM52" s="328">
        <v>403889</v>
      </c>
      <c r="AN52" s="329">
        <v>41050</v>
      </c>
      <c r="AO52" s="330">
        <v>-20.399999999999999</v>
      </c>
      <c r="AP52" s="331">
        <v>62922</v>
      </c>
      <c r="AQ52" s="332">
        <v>2.2000000000000002</v>
      </c>
      <c r="AR52" s="333">
        <v>-22.600000000000001</v>
      </c>
    </row>
    <row r="53" spans="1:44" ht="13.5">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558</v>
      </c>
      <c r="AL53" s="312"/>
      <c r="AM53" s="320">
        <v>1600050</v>
      </c>
      <c r="AN53" s="321">
        <v>163521</v>
      </c>
      <c r="AO53" s="322">
        <v>10.9</v>
      </c>
      <c r="AP53" s="323">
        <v>145139</v>
      </c>
      <c r="AQ53" s="324">
        <v>19.5</v>
      </c>
      <c r="AR53" s="325">
        <v>-8.5999999999999996</v>
      </c>
    </row>
    <row r="54" spans="1:44" ht="13.5">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557</v>
      </c>
      <c r="AM54" s="328">
        <v>323541</v>
      </c>
      <c r="AN54" s="329">
        <v>33065</v>
      </c>
      <c r="AO54" s="330">
        <v>-19.5</v>
      </c>
      <c r="AP54" s="331">
        <v>83762</v>
      </c>
      <c r="AQ54" s="332">
        <v>33.100000000000001</v>
      </c>
      <c r="AR54" s="333">
        <v>-52.600000000000001</v>
      </c>
    </row>
    <row r="55" spans="1:44" ht="13.5">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559</v>
      </c>
      <c r="AL55" s="312"/>
      <c r="AM55" s="320">
        <v>589592</v>
      </c>
      <c r="AN55" s="321">
        <v>60845</v>
      </c>
      <c r="AO55" s="322">
        <v>-62.799999999999997</v>
      </c>
      <c r="AP55" s="323">
        <v>125391</v>
      </c>
      <c r="AQ55" s="324">
        <v>-13.6</v>
      </c>
      <c r="AR55" s="325">
        <v>-49.200000000000003</v>
      </c>
    </row>
    <row r="56" spans="1:44" ht="13.5">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557</v>
      </c>
      <c r="AM56" s="328">
        <v>237684</v>
      </c>
      <c r="AN56" s="329">
        <v>24529</v>
      </c>
      <c r="AO56" s="330">
        <v>-25.800000000000001</v>
      </c>
      <c r="AP56" s="331">
        <v>68516</v>
      </c>
      <c r="AQ56" s="332">
        <v>-18.199999999999999</v>
      </c>
      <c r="AR56" s="333">
        <v>-7.5999999999999996</v>
      </c>
    </row>
    <row r="57" spans="1:44" ht="13.5">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560</v>
      </c>
      <c r="AL57" s="312"/>
      <c r="AM57" s="320">
        <v>347964</v>
      </c>
      <c r="AN57" s="321">
        <v>36409</v>
      </c>
      <c r="AO57" s="322">
        <v>-40.200000000000003</v>
      </c>
      <c r="AP57" s="323">
        <v>138402</v>
      </c>
      <c r="AQ57" s="324">
        <v>10.4</v>
      </c>
      <c r="AR57" s="325">
        <v>-50.600000000000001</v>
      </c>
    </row>
    <row r="58" spans="1:44" ht="13.5">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557</v>
      </c>
      <c r="AM58" s="328">
        <v>227019</v>
      </c>
      <c r="AN58" s="329">
        <v>23754</v>
      </c>
      <c r="AO58" s="330">
        <v>-3.2000000000000002</v>
      </c>
      <c r="AP58" s="331">
        <v>70652</v>
      </c>
      <c r="AQ58" s="332">
        <v>3.1000000000000001</v>
      </c>
      <c r="AR58" s="333">
        <v>-6.2999999999999998</v>
      </c>
    </row>
    <row r="59" spans="1:44" ht="13.5">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561</v>
      </c>
      <c r="AL59" s="312"/>
      <c r="AM59" s="320">
        <v>278308</v>
      </c>
      <c r="AN59" s="321">
        <v>29667</v>
      </c>
      <c r="AO59" s="322">
        <v>-18.5</v>
      </c>
      <c r="AP59" s="323">
        <v>146367</v>
      </c>
      <c r="AQ59" s="324">
        <v>5.7999999999999998</v>
      </c>
      <c r="AR59" s="325">
        <v>-24.300000000000001</v>
      </c>
    </row>
    <row r="60" spans="1:44" ht="13.5">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557</v>
      </c>
      <c r="AM60" s="328">
        <v>129740</v>
      </c>
      <c r="AN60" s="329">
        <v>13830</v>
      </c>
      <c r="AO60" s="330">
        <v>-41.799999999999997</v>
      </c>
      <c r="AP60" s="331">
        <v>79441</v>
      </c>
      <c r="AQ60" s="332">
        <v>12.4</v>
      </c>
      <c r="AR60" s="333">
        <v>-54.200000000000003</v>
      </c>
    </row>
    <row r="61" spans="1:44" ht="13.5">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562</v>
      </c>
      <c r="AL61" s="334"/>
      <c r="AM61" s="335">
        <v>853438</v>
      </c>
      <c r="AN61" s="336">
        <v>87589</v>
      </c>
      <c r="AO61" s="337">
        <v>-18.5</v>
      </c>
      <c r="AP61" s="338">
        <v>135350</v>
      </c>
      <c r="AQ61" s="339">
        <v>5.2999999999999998</v>
      </c>
      <c r="AR61" s="325">
        <v>-23.800000000000001</v>
      </c>
    </row>
    <row r="62" spans="1:44" ht="13.5">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557</v>
      </c>
      <c r="AM62" s="328">
        <v>264375</v>
      </c>
      <c r="AN62" s="329">
        <v>27246</v>
      </c>
      <c r="AO62" s="330">
        <v>-22.100000000000001</v>
      </c>
      <c r="AP62" s="331">
        <v>73059</v>
      </c>
      <c r="AQ62" s="332">
        <v>6.5</v>
      </c>
      <c r="AR62" s="333">
        <v>-28.600000000000001</v>
      </c>
    </row>
    <row r="63" spans="1:44" ht="13.5">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ht="13.5">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4" ht="13.5">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5" ht="13.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37:46" ht="13.5" customHeight="1" hidden="1">
      <c r="AK67" s="249"/>
      <c r="AL67" s="249"/>
      <c r="AM67" s="249"/>
      <c r="AN67" s="249"/>
      <c r="AO67" s="249"/>
      <c r="AP67" s="249"/>
      <c r="AQ67" s="249"/>
      <c r="AR67" s="249"/>
      <c r="AS67" s="249"/>
      <c r="AT67" s="249"/>
    </row>
    <row r="68" spans="37:44" ht="13.5" customHeight="1" hidden="1">
      <c r="AK68" s="249"/>
      <c r="AL68" s="249"/>
      <c r="AM68" s="249"/>
      <c r="AN68" s="249"/>
      <c r="AO68" s="249"/>
      <c r="AP68" s="249"/>
      <c r="AQ68" s="249"/>
      <c r="AR68" s="249"/>
    </row>
    <row r="69" spans="37:44" ht="13.5" customHeight="1" hidden="1">
      <c r="AK69" s="249"/>
      <c r="AL69" s="249"/>
      <c r="AM69" s="249"/>
      <c r="AN69" s="249"/>
      <c r="AO69" s="249"/>
      <c r="AP69" s="249"/>
      <c r="AQ69" s="249"/>
      <c r="AR69" s="249"/>
    </row>
    <row r="70" spans="37:44" ht="13.5" hidden="1">
      <c r="AK70" s="249"/>
      <c r="AL70" s="249"/>
      <c r="AM70" s="249"/>
      <c r="AN70" s="249"/>
      <c r="AO70" s="249"/>
      <c r="AP70" s="249"/>
      <c r="AQ70" s="249"/>
      <c r="AR70" s="249"/>
    </row>
    <row r="71" spans="37:44" ht="13.5" hidden="1">
      <c r="AK71" s="249"/>
      <c r="AL71" s="249"/>
      <c r="AM71" s="249"/>
      <c r="AN71" s="249"/>
      <c r="AO71" s="249"/>
      <c r="AP71" s="249"/>
      <c r="AQ71" s="249"/>
      <c r="AR71" s="249"/>
    </row>
    <row r="72" spans="37:44" ht="13.5" hidden="1">
      <c r="AK72" s="249"/>
      <c r="AL72" s="249"/>
      <c r="AM72" s="249"/>
      <c r="AN72" s="249"/>
      <c r="AO72" s="249"/>
      <c r="AP72" s="249"/>
      <c r="AQ72" s="249"/>
      <c r="AR72" s="249"/>
    </row>
    <row r="73" spans="37:44" ht="13.5" hidden="1">
      <c r="AK73" s="249"/>
      <c r="AL73" s="249"/>
      <c r="AM73" s="249"/>
      <c r="AN73" s="249"/>
      <c r="AO73" s="249"/>
      <c r="AP73" s="249"/>
      <c r="AQ73" s="249"/>
      <c r="AR73" s="249"/>
    </row>
  </sheetData>
  <sheetProtection algorithmName="SHA-512" hashValue="KuQUbOuZ8UQlFmJPuktH1QqcjXoh/vXo3cKy0v5jqTGdfOqn4a0arBKM2ry9hW5xu9OZ7ep9CEcyzdRrnFVFgQ==" saltValue="ocNcx8xezUHpFLfeEhze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rintOptions horizontalCentered="1"/>
  <pageMargins left="0.393700787401575" right="0.196850393700787" top="0.393700787401575" bottom="0.31496062992126" header="0.511811023622047" footer="0"/>
  <pageSetup orientation="landscape" paperSize="9" scale="60" r:id="rId2"/>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DU121"/>
  <sheetViews>
    <sheetView showGridLines="0" zoomScaleSheetLayoutView="55" workbookViewId="0" topLeftCell="A103"/>
  </sheetViews>
  <sheetFormatPr defaultColWidth="0" defaultRowHeight="13.5" customHeight="1" zeroHeight="1"/>
  <cols>
    <col min="1" max="125" width="2.5" style="247" customWidth="1"/>
    <col min="126" max="16384" width="9" style="246" hidden="1"/>
  </cols>
  <sheetData>
    <row r="1" spans="2:125" ht="13.5" customHeight="1">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2 111:111" ht="13.5">
      <c r="B2" s="246"/>
      <c r="DG2" s="246"/>
    </row>
    <row r="3" spans="3:125" ht="13.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ht="13.5"/>
    <row r="5" ht="13.5"/>
    <row r="6" ht="13.5"/>
    <row r="7" ht="13.5"/>
    <row r="8" ht="13.5"/>
    <row r="9" spans="125:125" ht="13.5">
      <c r="DU9" s="246"/>
    </row>
    <row r="10" ht="13.5"/>
    <row r="11" ht="13.5"/>
    <row r="12" ht="13.5"/>
    <row r="13" ht="13.5"/>
    <row r="14" ht="13.5"/>
    <row r="15" ht="13.5"/>
    <row r="16" ht="13.5"/>
    <row r="17" spans="125:125" ht="13.5">
      <c r="DU17" s="246"/>
    </row>
    <row r="18" ht="13.5"/>
    <row r="19" ht="13.5"/>
    <row r="20" spans="125:125" ht="13.5">
      <c r="DU20" s="246"/>
    </row>
    <row r="21" spans="125:125" ht="13.5">
      <c r="DU21" s="246"/>
    </row>
    <row r="22" ht="13.5"/>
    <row r="23" ht="13.5"/>
    <row r="24" ht="13.5"/>
    <row r="25" ht="13.5"/>
    <row r="26" ht="13.5"/>
    <row r="27" ht="13.5"/>
    <row r="28" spans="125:125" ht="13.5">
      <c r="DU28" s="246"/>
    </row>
    <row r="29" ht="13.5"/>
    <row r="30" ht="13.5"/>
    <row r="31" ht="13.5"/>
    <row r="32" ht="13.5"/>
    <row r="33" spans="2:9" ht="13.5">
      <c r="B33" s="246"/>
      <c r="G33" s="246"/>
      <c r="I33" s="246"/>
    </row>
    <row r="34" spans="3:16 109:112" ht="13.5">
      <c r="C34" s="246"/>
      <c r="P34" s="246"/>
      <c r="DE34" s="246"/>
      <c r="DH34" s="246"/>
    </row>
    <row r="35" spans="4:5 111:125" ht="13.5">
      <c r="D35" s="246"/>
      <c r="E35" s="246"/>
      <c r="DG35" s="246"/>
      <c r="DJ35" s="246"/>
      <c r="DP35" s="246"/>
      <c r="DQ35" s="246"/>
      <c r="DR35" s="246"/>
      <c r="DS35" s="246"/>
      <c r="DT35" s="246"/>
      <c r="DU35" s="246"/>
    </row>
    <row r="36" spans="6:125" ht="13.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125:125" ht="13.5">
      <c r="DU37" s="246"/>
    </row>
    <row r="38" spans="124:125" ht="13.5">
      <c r="DT38" s="246"/>
      <c r="DU38" s="246"/>
    </row>
    <row r="39" ht="13.5"/>
    <row r="40" spans="112:112" ht="13.5">
      <c r="DH40" s="246"/>
    </row>
    <row r="41" spans="109:109" ht="13.5">
      <c r="DE41" s="246"/>
    </row>
    <row r="42" spans="111:114" ht="13.5">
      <c r="DG42" s="246"/>
      <c r="DJ42" s="246"/>
    </row>
    <row r="43" spans="17:125" ht="13.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125:125" ht="13.5">
      <c r="DU44" s="246"/>
    </row>
    <row r="45" ht="13.5"/>
    <row r="46" ht="13.5"/>
    <row r="47" ht="13.5"/>
    <row r="48" spans="124:125" ht="13.5">
      <c r="DT48" s="246"/>
      <c r="DU48" s="246"/>
    </row>
    <row r="49" spans="125:125" ht="13.5">
      <c r="DU49" s="246"/>
    </row>
    <row r="50" spans="125:125" ht="13.5">
      <c r="DU50" s="246"/>
    </row>
    <row r="51" spans="120:125" ht="13.5">
      <c r="DP51" s="246"/>
      <c r="DQ51" s="246"/>
      <c r="DR51" s="246"/>
      <c r="DS51" s="246"/>
      <c r="DT51" s="246"/>
      <c r="DU51" s="246"/>
    </row>
    <row r="52" ht="13.5"/>
    <row r="53" ht="13.5"/>
    <row r="54" spans="125:125" ht="13.5">
      <c r="DU54" s="246"/>
    </row>
    <row r="55" ht="13.5"/>
    <row r="56" ht="13.5"/>
    <row r="57" ht="13.5"/>
    <row r="58" spans="125:125" ht="13.5">
      <c r="DU58" s="246"/>
    </row>
    <row r="59" ht="13.5"/>
    <row r="60" ht="13.5"/>
    <row r="61" ht="13.5"/>
    <row r="62" ht="13.5"/>
    <row r="63" spans="125:125" ht="13.5">
      <c r="DU63" s="246"/>
    </row>
    <row r="64" spans="124:125" ht="13.5">
      <c r="DT64" s="246"/>
      <c r="DU64" s="246"/>
    </row>
    <row r="65" ht="13.5"/>
    <row r="66" ht="13.5"/>
    <row r="67" ht="13.5"/>
    <row r="68" ht="13.5"/>
    <row r="69" spans="123:125" ht="13.5">
      <c r="DS69" s="246"/>
      <c r="DT69" s="246"/>
      <c r="DU69" s="246"/>
    </row>
    <row r="70" ht="13.5"/>
    <row r="71" ht="13.5"/>
    <row r="72" ht="13.5"/>
    <row r="73" ht="13.5"/>
    <row r="74" ht="13.5"/>
    <row r="75" ht="13.5"/>
    <row r="76" ht="13.5"/>
    <row r="77" ht="13.5"/>
    <row r="78" ht="13.5"/>
    <row r="79" ht="13.5"/>
    <row r="80" ht="13.5"/>
    <row r="81" ht="13.5"/>
    <row r="82" spans="116:116" ht="13.5">
      <c r="DL82" s="246"/>
    </row>
    <row r="83" spans="117:125" ht="13.5">
      <c r="DM83" s="246"/>
      <c r="DN83" s="246"/>
      <c r="DO83" s="246"/>
      <c r="DP83" s="246"/>
      <c r="DQ83" s="246"/>
      <c r="DR83" s="246"/>
      <c r="DS83" s="246"/>
      <c r="DT83" s="246"/>
      <c r="DU83" s="246"/>
    </row>
    <row r="84" ht="13.5"/>
    <row r="85" ht="13.5"/>
    <row r="86" ht="13.5"/>
    <row r="87" ht="13.5"/>
    <row r="88" spans="125:125" ht="13.5">
      <c r="DU88" s="246"/>
    </row>
    <row r="89" ht="13.5"/>
    <row r="90" ht="13.5"/>
    <row r="91" ht="13.5"/>
    <row r="92" ht="13.5" customHeight="1"/>
    <row r="93" ht="13.5" customHeight="1"/>
    <row r="94" spans="123:125" ht="13.5" customHeight="1">
      <c r="DS94" s="246"/>
      <c r="DT94" s="246"/>
      <c r="DU94" s="246"/>
    </row>
    <row r="95" spans="125:125" ht="13.5" customHeight="1">
      <c r="DU95" s="246"/>
    </row>
    <row r="96" ht="13.5" customHeight="1"/>
    <row r="97" ht="13.5" customHeight="1"/>
    <row r="98" ht="13.5" customHeight="1"/>
    <row r="99" ht="13.5" customHeight="1"/>
    <row r="100" ht="13.5" customHeight="1"/>
    <row r="101" spans="125:125" ht="13.5" customHeight="1">
      <c r="DU101" s="246"/>
    </row>
    <row r="102" ht="13.5" customHeight="1"/>
    <row r="103" ht="13.5" customHeight="1"/>
    <row r="104" spans="124:125" ht="13.5" customHeight="1">
      <c r="DT104" s="246"/>
      <c r="DU104" s="246"/>
    </row>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125:125" ht="13.5" customHeight="1">
      <c r="DU116" s="246" t="s">
        <v>564</v>
      </c>
    </row>
    <row r="121" spans="125:125" ht="13.5" customHeight="1" hidden="1">
      <c r="DU121" s="246"/>
    </row>
  </sheetData>
  <sheetProtection algorithmName="SHA-512" hashValue="lGjS8zE1rgniGIge4mMX+OB6bf2l1x+ZQjW/EOJ8wQgfiLKTdadjLn3IB7JoukLALG4n1SOMJl15JcjNbkM5qQ==" saltValue="vKfRNUttdWUVidvIBgNbdA==" spinCount="100000" sheet="1" objects="1" scenarios="1"/>
  <printOptions horizontalCentered="1" verticalCentered="1"/>
  <pageMargins left="0" right="0" top="0.196850393700787" bottom="0" header="0.393700787401575" footer="0"/>
  <pageSetup horizontalDpi="300" verticalDpi="300" orientation="landscape" paperSize="9" scale="38" r:id="rId2"/>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U116"/>
  <sheetViews>
    <sheetView showGridLines="0" zoomScaleSheetLayoutView="55" workbookViewId="0" topLeftCell="A72">
      <selection pane="topLeft" activeCell="AH47" sqref="AH47"/>
    </sheetView>
  </sheetViews>
  <sheetFormatPr defaultColWidth="0" defaultRowHeight="13.5" customHeight="1" zeroHeight="1"/>
  <cols>
    <col min="1" max="125" width="2.5" style="247" customWidth="1"/>
    <col min="126" max="142" width="0" style="246" hidden="1" customWidth="1"/>
    <col min="143" max="16384" width="9" style="246" hidden="1"/>
  </cols>
  <sheetData>
    <row r="1" spans="1:125" ht="13.5" customHeight="1">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20" ht="13.5">
      <c r="B2" s="246"/>
      <c r="T2" s="246"/>
    </row>
    <row r="3" spans="3:125" ht="13.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ht="13.5"/>
    <row r="5" ht="13.5"/>
    <row r="6" ht="13.5"/>
    <row r="7" ht="13.5"/>
    <row r="8" ht="13.5"/>
    <row r="9" ht="13.5"/>
    <row r="10" ht="13.5"/>
    <row r="11" ht="13.5"/>
    <row r="12" ht="13.5"/>
    <row r="13" ht="13.5"/>
    <row r="14" ht="13.5"/>
    <row r="15" ht="13.5"/>
    <row r="16" ht="13.5"/>
    <row r="17" ht="13.5"/>
    <row r="18" ht="13.5"/>
    <row r="19" ht="13.5"/>
    <row r="20" ht="13.5"/>
    <row r="21" ht="13.5"/>
    <row r="22" ht="13.5"/>
    <row r="23" ht="13.5"/>
    <row r="24" ht="13.5"/>
    <row r="25" ht="13.5"/>
    <row r="26" ht="13.5"/>
    <row r="27" ht="13.5"/>
    <row r="28" ht="13.5"/>
    <row r="29" ht="13.5"/>
    <row r="30" ht="13.5"/>
    <row r="31" ht="13.5"/>
    <row r="32" ht="13.5"/>
    <row r="33" spans="2:9" ht="13.5">
      <c r="B33" s="246"/>
      <c r="G33" s="246"/>
      <c r="I33" s="246"/>
    </row>
    <row r="34" spans="3:21" ht="13.5">
      <c r="C34" s="246"/>
      <c r="P34" s="246"/>
      <c r="R34" s="246"/>
      <c r="U34" s="246"/>
    </row>
    <row r="35" spans="4:125" ht="13.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6:22" ht="13.5">
      <c r="F36" s="246"/>
      <c r="H36" s="246"/>
      <c r="J36" s="246"/>
      <c r="K36" s="246"/>
      <c r="L36" s="246"/>
      <c r="M36" s="246"/>
      <c r="N36" s="246"/>
      <c r="O36" s="246"/>
      <c r="Q36" s="246"/>
      <c r="S36" s="246"/>
      <c r="V36" s="246"/>
    </row>
    <row r="37" ht="13.5"/>
    <row r="38" ht="13.5"/>
    <row r="39" ht="13.5"/>
    <row r="40" spans="21:21" ht="13.5">
      <c r="U40" s="246"/>
    </row>
    <row r="41" spans="18:18" ht="13.5">
      <c r="R41" s="246"/>
    </row>
    <row r="42" spans="20:125" ht="13.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17:22" ht="13.5">
      <c r="Q43" s="246"/>
      <c r="S43" s="246"/>
      <c r="V43" s="246"/>
    </row>
    <row r="44" ht="13.5"/>
    <row r="45" ht="13.5"/>
    <row r="46" ht="13.5"/>
    <row r="47" ht="13.5"/>
    <row r="48"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125:125" ht="13.5" customHeight="1">
      <c r="DU116" s="247" t="s">
        <v>565</v>
      </c>
    </row>
  </sheetData>
  <sheetProtection algorithmName="SHA-512" hashValue="9C40NUvry7kt9rBjvP3ND+VrkOXxHU1O91GboToIP8Jj4KKqKsXy7zZ+lLlPKcyQ+g2YXgz9XzfMwQpooKJrKw==" saltValue="PRw16MoQPTQC0qHJWLeQTA==" spinCount="100000" sheet="1" objects="1" scenarios="1"/>
  <printOptions horizontalCentered="1" verticalCentered="1"/>
  <pageMargins left="0" right="0" top="0.196850393700787" bottom="0" header="0.393700787401575" footer="0"/>
  <pageSetup horizontalDpi="300" verticalDpi="300" orientation="landscape" paperSize="9" scale="40" r:id="rId2"/>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45:J49"/>
  <sheetViews>
    <sheetView showGridLines="0" zoomScaleSheetLayoutView="100" workbookViewId="0" topLeftCell="A1"/>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45" t="s">
        <v>3</v>
      </c>
      <c r="D47" s="1145"/>
      <c r="E47" s="1146"/>
      <c r="F47" s="11">
        <v>20.82</v>
      </c>
      <c r="G47" s="12">
        <v>13.810000000000001</v>
      </c>
      <c r="H47" s="12">
        <v>14.33</v>
      </c>
      <c r="I47" s="12">
        <v>13.84</v>
      </c>
      <c r="J47" s="13">
        <v>14.82</v>
      </c>
    </row>
    <row r="48" spans="2:10" ht="57.75" customHeight="1">
      <c r="B48" s="14"/>
      <c r="C48" s="1147" t="s">
        <v>4</v>
      </c>
      <c r="D48" s="1147"/>
      <c r="E48" s="1148"/>
      <c r="F48" s="15">
        <v>2.2200000000000002</v>
      </c>
      <c r="G48" s="16">
        <v>2.5499999999999998</v>
      </c>
      <c r="H48" s="16">
        <v>1.3999999999999999</v>
      </c>
      <c r="I48" s="16">
        <v>1.6000000000000001</v>
      </c>
      <c r="J48" s="17">
        <v>1.77</v>
      </c>
    </row>
    <row r="49" spans="2:10" ht="57.75" customHeight="1" thickBot="1">
      <c r="B49" s="18"/>
      <c r="C49" s="1149" t="s">
        <v>5</v>
      </c>
      <c r="D49" s="1149"/>
      <c r="E49" s="1150"/>
      <c r="F49" s="19" t="s">
        <v>571</v>
      </c>
      <c r="G49" s="20" t="s">
        <v>572</v>
      </c>
      <c r="H49" s="20" t="s">
        <v>573</v>
      </c>
      <c r="I49" s="20">
        <v>0.31</v>
      </c>
      <c r="J49" s="21">
        <v>3.3799999999999999</v>
      </c>
    </row>
    <row r="50" ht="13.5"/>
  </sheetData>
  <sheetProtection algorithmName="SHA-512" hashValue="rsgXMqnSKvUtZ5X20SOmLldtty7HcY7XNuI8PC2YjBCDIZnKh9TvYmHexy0SAClaJ5gxvX28VTPymgiUyBEdlw==" saltValue="xZoBlc/o5SaLjcuenv61FQ==" spinCount="100000" sheet="1" objects="1" scenarios="1"/>
  <mergeCells count="3">
    <mergeCell ref="C47:E47"/>
    <mergeCell ref="C48:E48"/>
    <mergeCell ref="C49:E49"/>
  </mergeCells>
  <printOptions horizontalCentered="1"/>
  <pageMargins left="0" right="0" top="0.196850393700787" bottom="0" header="0" footer="0"/>
  <pageSetup horizontalDpi="300" verticalDpi="300" orientation="landscape" paperSize="9" scale="64" r:id="rId2"/>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