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Ikeda-main-nas\023.財政係\5統計\財政状況資料集\R3\03_回答\"/>
    </mc:Choice>
  </mc:AlternateContent>
  <xr:revisionPtr revIDLastSave="0" documentId="13_ncr:1_{48A6CBFA-8459-4281-AA97-94EFC882CAB1}" xr6:coauthVersionLast="45" xr6:coauthVersionMax="45"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O34" i="10"/>
  <c r="BW34" i="10"/>
  <c r="BW35" i="10" s="1"/>
  <c r="BW36" i="10" s="1"/>
  <c r="BW37" i="10" s="1"/>
  <c r="BW38" i="10" s="1"/>
  <c r="BW39" i="10" s="1"/>
  <c r="BW40" i="10" s="1"/>
  <c r="BW41" i="10" s="1"/>
  <c r="BW42" i="10" s="1"/>
  <c r="BW43" i="10" s="1"/>
  <c r="C34" i="10"/>
  <c r="C35" i="10" l="1"/>
  <c r="U34" i="10" s="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alcChain>
</file>

<file path=xl/sharedStrings.xml><?xml version="1.0" encoding="utf-8"?>
<sst xmlns="http://schemas.openxmlformats.org/spreadsheetml/2006/main" count="1125" uniqueCount="607">
  <si>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</si>
  <si>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</si>
  <si>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</si>
  <si>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</si>
  <si>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</si>
  <si>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</si>
  <si>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</si>
  <si>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</si>
  <si>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</si>
  <si>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</si>
  <si>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</si>
  <si>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</si>
  <si>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</si>
  <si>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</si>
  <si>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</si>
  <si>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</si>
  <si>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</si>
  <si>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</si>
  <si>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</si>
  <si>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</si>
  <si>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</si>
  <si>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</si>
  <si>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</si>
  <si>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</si>
  <si>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</si>
  <si>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</si>
  <si>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</si>
  <si>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</si>
  <si>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</si>
  <si>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</si>
  <si>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</si>
  <si>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</si>
  <si>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</si>
  <si>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</si>
  <si>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</si>
  <si>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</si>
  <si>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</si>
  <si>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</si>
  <si>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</si>
  <si>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</si>
  <si>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</si>
  <si>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</si>
  <si>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</si>
  <si>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</si>
  <si>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</si>
  <si>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</si>
  <si>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</si>
  <si>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</si>
  <si>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</si>
  <si>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</si>
  <si>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</si>
  <si>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</si>
  <si>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</si>
  <si>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</si>
  <si>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</si>
  <si>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</si>
  <si>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</si>
  <si>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</si>
  <si>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</si>
  <si>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</si>
  <si>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</si>
  <si>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</si>
  <si>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</si>
  <si>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</si>
  <si>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</si>
  <si>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</si>
  <si>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</si>
  <si>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</si>
  <si>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</si>
  <si>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</si>
  <si>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</si>
  <si>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</si>
  <si>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</si>
  <si>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</si>
  <si>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</si>
  <si>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</si>
  <si>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</si>
  <si>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</si>
  <si>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</si>
  <si>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</si>
  <si>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</si>
  <si>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</si>
  <si>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</si>
  <si>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</si>
  <si>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</si>
  <si>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</si>
  <si>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</si>
  <si>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</si>
  <si>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</si>
  <si>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</si>
  <si>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</si>
  <si>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</si>
  <si>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</si>
  <si>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</si>
  <si>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</si>
  <si>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</si>
  <si>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</si>
  <si>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</si>
  <si>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</si>
  <si>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</si>
  <si>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</si>
  <si>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</si>
  <si>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</si>
  <si>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</si>
  <si>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</si>
  <si>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</si>
  <si>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</si>
  <si>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</si>
  <si>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</si>
  <si>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</si>
  <si>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</si>
  <si>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</si>
  <si>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</si>
  <si>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</si>
  <si>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</si>
  <si>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</si>
  <si>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</si>
  <si>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</si>
  <si>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</si>
  <si>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</si>
  <si>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</si>
  <si>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</si>
  <si>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</si>
  <si>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</si>
  <si>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</si>
  <si>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</si>
  <si>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</si>
  <si>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</si>
  <si>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</si>
  <si>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</si>
  <si>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</si>
  <si>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</si>
  <si>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</si>
  <si>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</si>
  <si>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</si>
  <si>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</si>
  <si>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</si>
  <si>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</si>
  <si>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</si>
  <si>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</si>
  <si>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</si>
  <si>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</si>
  <si>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</si>
  <si>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</si>
  <si>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</si>
  <si>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</si>
  <si>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</si>
  <si>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</si>
  <si>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</si>
  <si>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</si>
  <si>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</si>
  <si>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</si>
  <si>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</si>
  <si>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</si>
  <si>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</si>
  <si>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</si>
  <si>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</si>
  <si>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</si>
  <si>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</si>
  <si>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</si>
  <si>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</si>
  <si>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</si>
  <si>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</si>
  <si>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</si>
  <si>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</si>
  <si>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</si>
  <si>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</si>
  <si>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</si>
  <si>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</si>
  <si>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</si>
  <si>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</si>
  <si>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</si>
  <si>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</si>
  <si>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</si>
  <si>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</si>
  <si>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</si>
  <si>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</si>
  <si>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</si>
  <si>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</si>
  <si>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</si>
  <si>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</si>
  <si>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</si>
  <si>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</si>
  <si>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</si>
  <si>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</si>
  <si>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</si>
  <si>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</si>
  <si>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</si>
  <si>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</si>
  <si>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</si>
  <si>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</si>
  <si>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</si>
  <si>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</si>
  <si>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</si>
  <si>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</si>
  <si>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</si>
  <si>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</si>
  <si>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</si>
  <si>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</si>
  <si>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</si>
  <si>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</si>
  <si>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</si>
  <si>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</si>
  <si>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</si>
  <si>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</si>
  <si>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</si>
  <si>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</si>
  <si>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</si>
  <si>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</si>
  <si>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</si>
  <si>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</si>
  <si>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</si>
  <si>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</si>
  <si>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</si>
  <si>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</si>
  <si>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</si>
  <si>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</si>
  <si>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</si>
  <si>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</si>
  <si>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</si>
  <si>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</si>
  <si>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</si>
  <si>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</si>
  <si>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</si>
  <si>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</si>
  <si>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</si>
  <si>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</si>
  <si>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</si>
  <si>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</si>
  <si>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</si>
  <si>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</si>
  <si>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</si>
  <si>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</si>
  <si>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</si>
  <si>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</si>
  <si>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</si>
  <si>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</si>
  <si>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</si>
  <si>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</si>
  <si>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</si>
  <si>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</si>
  <si>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</si>
  <si>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</si>
  <si>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</si>
  <si>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</si>
  <si>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</si>
  <si>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</si>
  <si>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</si>
  <si>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</si>
  <si>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</si>
  <si>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</si>
  <si>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</si>
  <si>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</si>
  <si>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</si>
  <si>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</si>
  <si>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</si>
  <si>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</si>
  <si>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</si>
  <si>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</si>
  <si>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</si>
  <si>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</si>
  <si>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</si>
  <si>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</si>
  <si>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</si>
  <si>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</si>
  <si>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</si>
  <si>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</si>
  <si>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</si>
  <si>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</si>
  <si>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</si>
  <si>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</si>
  <si>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</si>
  <si>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</si>
  <si>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</si>
  <si>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</si>
  <si>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</si>
  <si>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</si>
  <si>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</si>
  <si>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</si>
  <si>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</si>
  <si>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</si>
  <si>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</si>
  <si>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</si>
  <si>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</si>
  <si>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</si>
  <si>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</si>
  <si>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</si>
  <si>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</si>
  <si>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</si>
  <si>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</si>
  <si>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</si>
  <si>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</si>
  <si>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</si>
  <si>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</si>
  <si>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</si>
  <si>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</si>
  <si>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</si>
  <si>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</si>
  <si>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</si>
  <si>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</si>
  <si>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</si>
  <si>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</si>
  <si>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</si>
  <si>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</si>
  <si>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</si>
  <si>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</si>
  <si>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</si>
  <si>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</si>
  <si>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</si>
  <si>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</si>
  <si>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</si>
  <si>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</si>
  <si>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</si>
  <si>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</si>
  <si>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</si>
  <si>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</si>
  <si>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</si>
  <si>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</si>
  <si>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</si>
  <si>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</si>
  <si>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</si>
  <si>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</si>
  <si>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</si>
  <si>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</si>
  <si>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</si>
  <si>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</si>
  <si>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</si>
  <si>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</si>
  <si>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</si>
  <si>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</si>
  <si>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</si>
  <si>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</si>
  <si>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</si>
  <si>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</si>
  <si>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</si>
  <si>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</si>
  <si>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</si>
  <si>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</si>
  <si>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</si>
  <si>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</si>
  <si>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</si>
  <si>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</si>
  <si>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</si>
  <si>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</si>
  <si>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</si>
  <si>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</si>
  <si>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</si>
  <si>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</si>
  <si>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</si>
  <si>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</si>
  <si>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</si>
  <si>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</si>
  <si>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</si>
  <si>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</si>
  <si>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</si>
  <si>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</si>
  <si>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</si>
  <si>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</si>
  <si>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</si>
  <si>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</si>
  <si>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</si>
  <si>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</si>
  <si>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</si>
  <si>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</si>
  <si>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</si>
  <si>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</si>
  <si>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</si>
  <si>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</si>
  <si>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</si>
  <si>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</si>
  <si>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</si>
  <si>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</si>
  <si>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</si>
  <si>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</si>
  <si>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</si>
  <si>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</si>
  <si>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</si>
  <si>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</si>
  <si>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</si>
  <si>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</si>
  <si>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</si>
  <si>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</si>
  <si>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</si>
  <si>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</si>
  <si>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</si>
  <si>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</si>
  <si>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</si>
  <si>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</si>
  <si>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</si>
  <si>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</si>
  <si>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</si>
  <si>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</si>
  <si>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</si>
  <si>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</si>
  <si>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</si>
  <si>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</si>
  <si>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</si>
  <si>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</si>
  <si>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</si>
  <si>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</si>
  <si>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</si>
  <si>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</si>
  <si>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</si>
  <si>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</si>
  <si>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</si>
  <si>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</si>
  <si>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</si>
  <si>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</si>
  <si>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</si>
  <si>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</si>
  <si>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</si>
  <si>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</si>
  <si>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</si>
  <si>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</si>
  <si>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</si>
  <si>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</si>
  <si>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</si>
  <si>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</si>
  <si>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</si>
  <si>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</si>
  <si>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</si>
  <si>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</si>
  <si>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</si>
  <si>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</si>
  <si>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</si>
  <si>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</si>
  <si>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</si>
  <si>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</si>
  <si>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</si>
  <si>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</si>
  <si>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</si>
  <si>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</si>
  <si>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</si>
  <si>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</si>
  <si>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</si>
  <si>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</si>
  <si>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</si>
  <si>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</si>
  <si>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</si>
  <si>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</si>
  <si>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</si>
  <si>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</si>
  <si>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</si>
  <si>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</si>
  <si>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</si>
  <si>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</si>
  <si>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</si>
  <si>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</si>
  <si>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</si>
  <si>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</si>
  <si>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</si>
  <si>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</si>
  <si>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</si>
  <si>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</si>
  <si>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</si>
  <si>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</si>
  <si>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</si>
  <si>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</si>
  <si>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</si>
  <si>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</si>
  <si>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</si>
  <si>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</si>
  <si>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</si>
  <si>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</si>
  <si>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</si>
  <si>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</si>
  <si>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</si>
  <si>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</si>
  <si>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</si>
  <si>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</si>
  <si>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</si>
  <si>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</si>
  <si>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</si>
  <si>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</si>
  <si>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</si>
  <si>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</si>
  <si>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</si>
  <si>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</si>
  <si>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</si>
  <si>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</si>
  <si>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</si>
  <si>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</si>
  <si>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</si>
  <si>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</si>
  <si>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</si>
  <si>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</si>
  <si>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</si>
  <si>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</si>
  <si>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</si>
  <si>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</si>
  <si>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</si>
  <si>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</si>
  <si>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</si>
  <si>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</si>
  <si>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</si>
  <si>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</si>
  <si>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</si>
  <si>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</si>
  <si>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</si>
  <si>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</si>
  <si>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</si>
  <si>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</si>
  <si>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</si>
  <si>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</si>
  <si>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</si>
  <si>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</si>
  <si>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</si>
  <si>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</si>
  <si>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</si>
  <si>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</si>
  <si>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</si>
  <si>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</si>
  <si>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</si>
  <si>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</si>
  <si>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</si>
  <si>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</si>
  <si>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</si>
  <si>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</si>
  <si>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</si>
  <si>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</si>
  <si>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</si>
  <si>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</si>
  <si>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</si>
  <si>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</si>
  <si>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</si>
  <si>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</si>
  <si>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</si>
  <si>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</si>
  <si>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</si>
  <si>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</si>
  <si>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</si>
  <si>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</si>
  <si>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</si>
  <si>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</si>
  <si>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</si>
  <si>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</si>
  <si>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</si>
  <si>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</si>
  <si>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</si>
  <si>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</si>
  <si>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</si>
  <si>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</si>
  <si>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</si>
  <si>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</si>
  <si>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</si>
  <si>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</si>
  <si>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</si>
  <si>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</si>
  <si>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</si>
  <si>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</si>
  <si>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</si>
  <si>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</si>
  <si>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</si>
  <si>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</si>
  <si>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</si>
  <si>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</si>
  <si>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</si>
  <si>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</si>
  <si>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</si>
  <si>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</si>
  <si>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</si>
  <si>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</si>
  <si>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</si>
  <si>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6.89</t>
  </si>
  <si>
    <t>▲ 7.42</t>
  </si>
  <si>
    <t>▲ 1.03</t>
  </si>
  <si>
    <t>水道事業会計</t>
  </si>
  <si>
    <t>下水道事業会計</t>
  </si>
  <si>
    <t>一般会計</t>
  </si>
  <si>
    <t>国民健康保険特別会計</t>
  </si>
  <si>
    <t>工場誘致等特別会計</t>
  </si>
  <si>
    <t>後期高齢者医療特別会計</t>
  </si>
  <si>
    <t>▲ 0.08</t>
  </si>
  <si>
    <t>簡易水道事業特別会計</t>
  </si>
  <si>
    <t>その他会計（赤字）</t>
  </si>
  <si>
    <t>▲ 0.18</t>
  </si>
  <si>
    <t>その他会計（黒字）</t>
  </si>
  <si>
    <t>（百万円）</t>
    <phoneticPr fontId="5"/>
  </si>
  <si>
    <t>H28末</t>
    <phoneticPr fontId="5"/>
  </si>
  <si>
    <t>H29末</t>
    <phoneticPr fontId="5"/>
  </si>
  <si>
    <t>H30末</t>
    <phoneticPr fontId="5"/>
  </si>
  <si>
    <t>R01末</t>
    <phoneticPr fontId="5"/>
  </si>
  <si>
    <t>R02末</t>
    <phoneticPr fontId="5"/>
  </si>
  <si>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</si>
  <si>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</si>
  <si>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</si>
  <si>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</si>
  <si>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</si>
  <si>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</si>
  <si>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</si>
  <si>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</si>
  <si>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</si>
  <si>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</si>
  <si>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</si>
  <si>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</si>
  <si>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</si>
  <si>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</si>
  <si>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</si>
  <si>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</si>
  <si>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</si>
  <si>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t>
    <phoneticPr fontId="2"/>
  </si>
  <si>
    <t>-</t>
    <phoneticPr fontId="2"/>
  </si>
  <si>
    <t>公共施設等整備基金</t>
    <rPh sb="0" eb="2">
      <t>コウキョウ</t>
    </rPh>
    <rPh sb="2" eb="4">
      <t>シセツ</t>
    </rPh>
    <rPh sb="4" eb="5">
      <t>トウ</t>
    </rPh>
    <rPh sb="5" eb="7">
      <t>セイビ</t>
    </rPh>
    <rPh sb="7" eb="9">
      <t>キキン</t>
    </rPh>
    <phoneticPr fontId="19"/>
  </si>
  <si>
    <t>土地開発基金</t>
    <rPh sb="0" eb="2">
      <t>トチ</t>
    </rPh>
    <rPh sb="2" eb="4">
      <t>カイハツ</t>
    </rPh>
    <rPh sb="4" eb="6">
      <t>キキン</t>
    </rPh>
    <phoneticPr fontId="19"/>
  </si>
  <si>
    <t>てるてる坊主基金</t>
    <rPh sb="4" eb="6">
      <t>ボウズ</t>
    </rPh>
    <rPh sb="6" eb="8">
      <t>キキン</t>
    </rPh>
    <phoneticPr fontId="19"/>
  </si>
  <si>
    <t>てるてる坊主のふるさと応援基金</t>
    <rPh sb="4" eb="6">
      <t>ボウズ</t>
    </rPh>
    <rPh sb="11" eb="15">
      <t>オウエンキキン</t>
    </rPh>
    <phoneticPr fontId="19"/>
  </si>
  <si>
    <t>福祉基金</t>
    <rPh sb="0" eb="2">
      <t>フクシ</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</si>
</sst>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259-450A-8CB0-2CDCE78139E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125000</c:v>
                </c:pt>
                <c:pt idx="1">
                  <c:v>147503</c:v>
                </c:pt>
                <c:pt idx="2">
                  <c:v>163521</c:v>
                </c:pt>
                <c:pt idx="3">
                  <c:v>60845</c:v>
                </c:pt>
                <c:pt idx="4">
                  <c:v>36409</c:v>
                </c:pt>
              </c:numCache>
            </c:numRef>
          </c:val>
          <c:smooth val="0"/>
          <c:extLst>
            <c:ext xmlns:c16="http://schemas.microsoft.com/office/drawing/2014/chart" uri="{C3380CC4-5D6E-409C-BE32-E72D297353CC}">
              <c16:uniqueId val="{00000001-1259-450A-8CB0-2CDCE78139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2.5299999999999998</c:v>
                </c:pt>
                <c:pt idx="1">
                  <c:v>2.2200000000000002</c:v>
                </c:pt>
                <c:pt idx="2">
                  <c:v>2.5499999999999998</c:v>
                </c:pt>
                <c:pt idx="3">
                  <c:v>1.4</c:v>
                </c:pt>
                <c:pt idx="4">
                  <c:v>1.6</c:v>
                </c:pt>
              </c:numCache>
            </c:numRef>
          </c:val>
          <c:extLst>
            <c:ext xmlns:c16="http://schemas.microsoft.com/office/drawing/2014/chart" uri="{C3380CC4-5D6E-409C-BE32-E72D297353CC}">
              <c16:uniqueId val="{00000000-661E-449B-A430-0DB2E289E9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26.55</c:v>
                </c:pt>
                <c:pt idx="1">
                  <c:v>20.82</c:v>
                </c:pt>
                <c:pt idx="2">
                  <c:v>13.81</c:v>
                </c:pt>
                <c:pt idx="3">
                  <c:v>14.33</c:v>
                </c:pt>
                <c:pt idx="4">
                  <c:v>13.84</c:v>
                </c:pt>
              </c:numCache>
            </c:numRef>
          </c:val>
          <c:extLst>
            <c:ext xmlns:c16="http://schemas.microsoft.com/office/drawing/2014/chart" uri="{C3380CC4-5D6E-409C-BE32-E72D297353CC}">
              <c16:uniqueId val="{00000001-661E-449B-A430-0DB2E289E9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-6.89</c:v>
                </c:pt>
                <c:pt idx="2">
                  <c:v>-7.42</c:v>
                </c:pt>
                <c:pt idx="3">
                  <c:v>-1.03</c:v>
                </c:pt>
                <c:pt idx="4">
                  <c:v>0.31</c:v>
                </c:pt>
              </c:numCache>
            </c:numRef>
          </c:val>
          <c:smooth val="0"/>
          <c:extLst>
            <c:ext xmlns:c16="http://schemas.microsoft.com/office/drawing/2014/chart" uri="{C3380CC4-5D6E-409C-BE32-E72D297353CC}">
              <c16:uniqueId val="{00000002-661E-449B-A430-0DB2E289E9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0.04</c:v>
                </c:pt>
                <c:pt idx="4">
                  <c:v>#N/A</c:v>
                </c:pt>
                <c:pt idx="5">
                  <c:v>0.25</c:v>
                </c:pt>
                <c:pt idx="6">
                  <c:v>0</c:v>
                </c:pt>
                <c:pt idx="7">
                  <c:v>0</c:v>
                </c:pt>
                <c:pt idx="8">
                  <c:v>0</c:v>
                </c:pt>
                <c:pt idx="9">
                  <c:v>0</c:v>
                </c:pt>
              </c:numCache>
            </c:numRef>
          </c:val>
          <c:extLst>
            <c:ext xmlns:c16="http://schemas.microsoft.com/office/drawing/2014/chart" uri="{C3380CC4-5D6E-409C-BE32-E72D297353CC}">
              <c16:uniqueId val="{00000000-A338-4FAC-B4FC-C03493DB5E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0.18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338-4FAC-B4FC-C03493DB5E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338-4FAC-B4FC-C03493DB5EF3}"/>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A338-4FAC-B4FC-C03493DB5EF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0.08</c:v>
                </c:pt>
                <c:pt idx="1">
                  <c:v>#N/A</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338-4FAC-B4FC-C03493DB5EF3}"/>
            </c:ext>
          </c:extLst>
        </c:ser>
        <c:ser>
          <c:idx val="5"/>
          <c:order val="5"/>
          <c:tx>
            <c:strRef>
              <c:f>データシート!$A$32</c:f>
              <c:strCache>
                <c:ptCount val="1"/>
                <c:pt idx="0">
                  <c:v>工場誘致等特別会計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0.19</c:v>
                </c:pt>
                <c:pt idx="4">
                  <c:v>#N/A</c:v>
                </c:pt>
                <c:pt idx="5">
                  <c:v>0.18</c:v>
                </c:pt>
                <c:pt idx="6">
                  <c:v>#N/A</c:v>
                </c:pt>
                <c:pt idx="7">
                  <c:v>0.18</c:v>
                </c:pt>
                <c:pt idx="8">
                  <c:v>#N/A</c:v>
                </c:pt>
                <c:pt idx="9">
                  <c:v>0.16</c:v>
                </c:pt>
              </c:numCache>
            </c:numRef>
          </c:val>
          <c:extLst>
            <c:ext xmlns:c16="http://schemas.microsoft.com/office/drawing/2014/chart" uri="{C3380CC4-5D6E-409C-BE32-E72D297353CC}">
              <c16:uniqueId val="{00000005-A338-4FAC-B4FC-C03493DB5EF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1.75</c:v>
                </c:pt>
                <c:pt idx="2">
                  <c:v>#N/A</c:v>
                </c:pt>
                <c:pt idx="3">
                  <c:v>0.5</c:v>
                </c:pt>
                <c:pt idx="4">
                  <c:v>#N/A</c:v>
                </c:pt>
                <c:pt idx="5">
                  <c:v>0.16</c:v>
                </c:pt>
                <c:pt idx="6">
                  <c:v>#N/A</c:v>
                </c:pt>
                <c:pt idx="7">
                  <c:v>0.1</c:v>
                </c:pt>
                <c:pt idx="8">
                  <c:v>#N/A</c:v>
                </c:pt>
                <c:pt idx="9">
                  <c:v>0.3</c:v>
                </c:pt>
              </c:numCache>
            </c:numRef>
          </c:val>
          <c:extLst>
            <c:ext xmlns:c16="http://schemas.microsoft.com/office/drawing/2014/chart" uri="{C3380CC4-5D6E-409C-BE32-E72D297353CC}">
              <c16:uniqueId val="{00000006-A338-4FAC-B4FC-C03493DB5EF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2.5299999999999998</c:v>
                </c:pt>
                <c:pt idx="2">
                  <c:v>#N/A</c:v>
                </c:pt>
                <c:pt idx="3">
                  <c:v>2.02</c:v>
                </c:pt>
                <c:pt idx="4">
                  <c:v>#N/A</c:v>
                </c:pt>
                <c:pt idx="5">
                  <c:v>2.35</c:v>
                </c:pt>
                <c:pt idx="6">
                  <c:v>#N/A</c:v>
                </c:pt>
                <c:pt idx="7">
                  <c:v>1.21</c:v>
                </c:pt>
                <c:pt idx="8">
                  <c:v>#N/A</c:v>
                </c:pt>
                <c:pt idx="9">
                  <c:v>1.43</c:v>
                </c:pt>
              </c:numCache>
            </c:numRef>
          </c:val>
          <c:extLst>
            <c:ext xmlns:c16="http://schemas.microsoft.com/office/drawing/2014/chart" uri="{C3380CC4-5D6E-409C-BE32-E72D297353CC}">
              <c16:uniqueId val="{00000007-A338-4FAC-B4FC-C03493DB5EF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c:v>
                </c:pt>
                <c:pt idx="8">
                  <c:v>#N/A</c:v>
                </c:pt>
                <c:pt idx="9">
                  <c:v>1.6</c:v>
                </c:pt>
              </c:numCache>
            </c:numRef>
          </c:val>
          <c:extLst>
            <c:ext xmlns:c16="http://schemas.microsoft.com/office/drawing/2014/chart" uri="{C3380CC4-5D6E-409C-BE32-E72D297353CC}">
              <c16:uniqueId val="{00000008-A338-4FAC-B4FC-C03493DB5EF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23.28</c:v>
                </c:pt>
                <c:pt idx="2">
                  <c:v>#N/A</c:v>
                </c:pt>
                <c:pt idx="3">
                  <c:v>21.22</c:v>
                </c:pt>
                <c:pt idx="4">
                  <c:v>#N/A</c:v>
                </c:pt>
                <c:pt idx="5">
                  <c:v>20.47</c:v>
                </c:pt>
                <c:pt idx="6">
                  <c:v>#N/A</c:v>
                </c:pt>
                <c:pt idx="7">
                  <c:v>21.55</c:v>
                </c:pt>
                <c:pt idx="8">
                  <c:v>#N/A</c:v>
                </c:pt>
                <c:pt idx="9">
                  <c:v>22.6</c:v>
                </c:pt>
              </c:numCache>
            </c:numRef>
          </c:val>
          <c:extLst>
            <c:ext xmlns:c16="http://schemas.microsoft.com/office/drawing/2014/chart" uri="{C3380CC4-5D6E-409C-BE32-E72D297353CC}">
              <c16:uniqueId val="{00000009-A338-4FAC-B4FC-C03493DB5E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496</c:v>
                </c:pt>
                <c:pt idx="5">
                  <c:v>504</c:v>
                </c:pt>
                <c:pt idx="8">
                  <c:v>517</c:v>
                </c:pt>
                <c:pt idx="11">
                  <c:v>541</c:v>
                </c:pt>
                <c:pt idx="14">
                  <c:v>544</c:v>
                </c:pt>
              </c:numCache>
            </c:numRef>
          </c:val>
          <c:extLst>
            <c:ext xmlns:c16="http://schemas.microsoft.com/office/drawing/2014/chart" uri="{C3380CC4-5D6E-409C-BE32-E72D297353CC}">
              <c16:uniqueId val="{00000000-8B74-4DB8-8EA0-3AE1DC8419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74-4DB8-8EA0-3AE1DC8419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43</c:v>
                </c:pt>
                <c:pt idx="3">
                  <c:v>22</c:v>
                </c:pt>
                <c:pt idx="6">
                  <c:v>20</c:v>
                </c:pt>
                <c:pt idx="9">
                  <c:v>16</c:v>
                </c:pt>
                <c:pt idx="12">
                  <c:v>11</c:v>
                </c:pt>
              </c:numCache>
            </c:numRef>
          </c:val>
          <c:extLst>
            <c:ext xmlns:c16="http://schemas.microsoft.com/office/drawing/2014/chart" uri="{C3380CC4-5D6E-409C-BE32-E72D297353CC}">
              <c16:uniqueId val="{00000002-8B74-4DB8-8EA0-3AE1DC8419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39</c:v>
                </c:pt>
                <c:pt idx="3">
                  <c:v>37</c:v>
                </c:pt>
                <c:pt idx="6">
                  <c:v>39</c:v>
                </c:pt>
                <c:pt idx="9">
                  <c:v>35</c:v>
                </c:pt>
                <c:pt idx="12">
                  <c:v>34</c:v>
                </c:pt>
              </c:numCache>
            </c:numRef>
          </c:val>
          <c:extLst>
            <c:ext xmlns:c16="http://schemas.microsoft.com/office/drawing/2014/chart" uri="{C3380CC4-5D6E-409C-BE32-E72D297353CC}">
              <c16:uniqueId val="{00000003-8B74-4DB8-8EA0-3AE1DC8419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185</c:v>
                </c:pt>
                <c:pt idx="6">
                  <c:v>255</c:v>
                </c:pt>
                <c:pt idx="9">
                  <c:v>252</c:v>
                </c:pt>
                <c:pt idx="12">
                  <c:v>269</c:v>
                </c:pt>
              </c:numCache>
            </c:numRef>
          </c:val>
          <c:extLst>
            <c:ext xmlns:c16="http://schemas.microsoft.com/office/drawing/2014/chart" uri="{C3380CC4-5D6E-409C-BE32-E72D297353CC}">
              <c16:uniqueId val="{00000004-8B74-4DB8-8EA0-3AE1DC8419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74-4DB8-8EA0-3AE1DC8419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74-4DB8-8EA0-3AE1DC8419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521</c:v>
                </c:pt>
                <c:pt idx="3">
                  <c:v>525</c:v>
                </c:pt>
                <c:pt idx="6">
                  <c:v>581</c:v>
                </c:pt>
                <c:pt idx="9">
                  <c:v>594</c:v>
                </c:pt>
                <c:pt idx="12">
                  <c:v>573</c:v>
                </c:pt>
              </c:numCache>
            </c:numRef>
          </c:val>
          <c:extLst>
            <c:ext xmlns:c16="http://schemas.microsoft.com/office/drawing/2014/chart" uri="{C3380CC4-5D6E-409C-BE32-E72D297353CC}">
              <c16:uniqueId val="{00000007-8B74-4DB8-8EA0-3AE1DC8419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309</c:v>
                </c:pt>
                <c:pt idx="2">
                  <c:v>#N/A</c:v>
                </c:pt>
                <c:pt idx="3">
                  <c:v>#N/A</c:v>
                </c:pt>
                <c:pt idx="4">
                  <c:v>265</c:v>
                </c:pt>
                <c:pt idx="5">
                  <c:v>#N/A</c:v>
                </c:pt>
                <c:pt idx="6">
                  <c:v>#N/A</c:v>
                </c:pt>
                <c:pt idx="7">
                  <c:v>378</c:v>
                </c:pt>
                <c:pt idx="8">
                  <c:v>#N/A</c:v>
                </c:pt>
                <c:pt idx="9">
                  <c:v>#N/A</c:v>
                </c:pt>
                <c:pt idx="10">
                  <c:v>356</c:v>
                </c:pt>
                <c:pt idx="11">
                  <c:v>#N/A</c:v>
                </c:pt>
                <c:pt idx="12">
                  <c:v>#N/A</c:v>
                </c:pt>
                <c:pt idx="13">
                  <c:v>343</c:v>
                </c:pt>
                <c:pt idx="14">
                  <c:v>#N/A</c:v>
                </c:pt>
              </c:numCache>
            </c:numRef>
          </c:val>
          <c:smooth val="0"/>
          <c:extLst>
            <c:ext xmlns:c16="http://schemas.microsoft.com/office/drawing/2014/chart" uri="{C3380CC4-5D6E-409C-BE32-E72D297353CC}">
              <c16:uniqueId val="{00000008-8B74-4DB8-8EA0-3AE1DC8419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6412</c:v>
                </c:pt>
                <c:pt idx="5">
                  <c:v>6323</c:v>
                </c:pt>
                <c:pt idx="8">
                  <c:v>6120</c:v>
                </c:pt>
                <c:pt idx="11">
                  <c:v>6193</c:v>
                </c:pt>
                <c:pt idx="14">
                  <c:v>5937</c:v>
                </c:pt>
              </c:numCache>
            </c:numRef>
          </c:val>
          <c:extLst>
            <c:ext xmlns:c16="http://schemas.microsoft.com/office/drawing/2014/chart" uri="{C3380CC4-5D6E-409C-BE32-E72D297353CC}">
              <c16:uniqueId val="{00000000-AD04-4F7C-8DA6-7B1556DEA2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AD04-4F7C-8DA6-7B1556DEA2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2223</c:v>
                </c:pt>
                <c:pt idx="5">
                  <c:v>1832</c:v>
                </c:pt>
                <c:pt idx="8">
                  <c:v>1342</c:v>
                </c:pt>
                <c:pt idx="11">
                  <c:v>1423</c:v>
                </c:pt>
                <c:pt idx="14">
                  <c:v>2003</c:v>
                </c:pt>
              </c:numCache>
            </c:numRef>
          </c:val>
          <c:extLst>
            <c:ext xmlns:c16="http://schemas.microsoft.com/office/drawing/2014/chart" uri="{C3380CC4-5D6E-409C-BE32-E72D297353CC}">
              <c16:uniqueId val="{00000002-AD04-4F7C-8DA6-7B1556DEA2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04-4F7C-8DA6-7B1556DEA2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04-4F7C-8DA6-7B1556DEA2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4-4F7C-8DA6-7B1556DEA2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735</c:v>
                </c:pt>
                <c:pt idx="3">
                  <c:v>717</c:v>
                </c:pt>
                <c:pt idx="6">
                  <c:v>705</c:v>
                </c:pt>
                <c:pt idx="9">
                  <c:v>685</c:v>
                </c:pt>
                <c:pt idx="12">
                  <c:v>736</c:v>
                </c:pt>
              </c:numCache>
            </c:numRef>
          </c:val>
          <c:extLst>
            <c:ext xmlns:c16="http://schemas.microsoft.com/office/drawing/2014/chart" uri="{C3380CC4-5D6E-409C-BE32-E72D297353CC}">
              <c16:uniqueId val="{00000006-AD04-4F7C-8DA6-7B1556DEA2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312</c:v>
                </c:pt>
                <c:pt idx="3">
                  <c:v>200</c:v>
                </c:pt>
                <c:pt idx="6">
                  <c:v>180</c:v>
                </c:pt>
                <c:pt idx="9">
                  <c:v>235</c:v>
                </c:pt>
                <c:pt idx="12">
                  <c:v>213</c:v>
                </c:pt>
              </c:numCache>
            </c:numRef>
          </c:val>
          <c:extLst>
            <c:ext xmlns:c16="http://schemas.microsoft.com/office/drawing/2014/chart" uri="{C3380CC4-5D6E-409C-BE32-E72D297353CC}">
              <c16:uniqueId val="{00000007-AD04-4F7C-8DA6-7B1556DEA2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813</c:v>
                </c:pt>
                <c:pt idx="3">
                  <c:v>541</c:v>
                </c:pt>
                <c:pt idx="6">
                  <c:v>418</c:v>
                </c:pt>
                <c:pt idx="9">
                  <c:v>200</c:v>
                </c:pt>
                <c:pt idx="12">
                  <c:v>181</c:v>
                </c:pt>
              </c:numCache>
            </c:numRef>
          </c:val>
          <c:extLst>
            <c:ext xmlns:c16="http://schemas.microsoft.com/office/drawing/2014/chart" uri="{C3380CC4-5D6E-409C-BE32-E72D297353CC}">
              <c16:uniqueId val="{00000008-AD04-4F7C-8DA6-7B1556DEA2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289</c:v>
                </c:pt>
                <c:pt idx="3">
                  <c:v>55</c:v>
                </c:pt>
                <c:pt idx="6">
                  <c:v>43</c:v>
                </c:pt>
                <c:pt idx="9">
                  <c:v>42</c:v>
                </c:pt>
                <c:pt idx="12">
                  <c:v>38</c:v>
                </c:pt>
              </c:numCache>
            </c:numRef>
          </c:val>
          <c:extLst>
            <c:ext xmlns:c16="http://schemas.microsoft.com/office/drawing/2014/chart" uri="{C3380CC4-5D6E-409C-BE32-E72D297353CC}">
              <c16:uniqueId val="{00000009-AD04-4F7C-8DA6-7B1556DEA2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4890</c:v>
                </c:pt>
                <c:pt idx="3">
                  <c:v>4964</c:v>
                </c:pt>
                <c:pt idx="6">
                  <c:v>5181</c:v>
                </c:pt>
                <c:pt idx="9">
                  <c:v>5230</c:v>
                </c:pt>
                <c:pt idx="12">
                  <c:v>4979</c:v>
                </c:pt>
              </c:numCache>
            </c:numRef>
          </c:val>
          <c:extLst>
            <c:ext xmlns:c16="http://schemas.microsoft.com/office/drawing/2014/chart" uri="{C3380CC4-5D6E-409C-BE32-E72D297353CC}">
              <c16:uniqueId val="{0000000A-AD04-4F7C-8DA6-7B1556DEA2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04-4F7C-8DA6-7B1556DEA2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442</c:v>
                </c:pt>
                <c:pt idx="1">
                  <c:v>480</c:v>
                </c:pt>
                <c:pt idx="2">
                  <c:v>501</c:v>
                </c:pt>
              </c:numCache>
            </c:numRef>
          </c:val>
          <c:extLst>
            <c:ext xmlns:c16="http://schemas.microsoft.com/office/drawing/2014/chart" uri="{C3380CC4-5D6E-409C-BE32-E72D297353CC}">
              <c16:uniqueId val="{00000000-7DCC-4BC9-BBA4-344A9307E9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115</c:v>
                </c:pt>
                <c:pt idx="1">
                  <c:v>115</c:v>
                </c:pt>
                <c:pt idx="2">
                  <c:v>220</c:v>
                </c:pt>
              </c:numCache>
            </c:numRef>
          </c:val>
          <c:extLst>
            <c:ext xmlns:c16="http://schemas.microsoft.com/office/drawing/2014/chart" uri="{C3380CC4-5D6E-409C-BE32-E72D297353CC}">
              <c16:uniqueId val="{00000001-7DCC-4BC9-BBA4-344A9307E9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563</c:v>
                </c:pt>
                <c:pt idx="1">
                  <c:v>608</c:v>
                </c:pt>
                <c:pt idx="2">
                  <c:v>1077</c:v>
                </c:pt>
              </c:numCache>
            </c:numRef>
          </c:val>
          <c:extLst>
            <c:ext xmlns:c16="http://schemas.microsoft.com/office/drawing/2014/chart" uri="{C3380CC4-5D6E-409C-BE32-E72D297353CC}">
              <c16:uniqueId val="{00000002-7DCC-4BC9-BBA4-344A9307E9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年連続で増加に転じている。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81.0</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25.2</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・事業の目的に沿って公共施設等整備基金等を取崩したが、減債基金に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億円程度を保持し、その他は特定目的基金に積み立て、個々の目的に応じて取り崩しをしていく。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・土地開発基金、てるてる坊主基金については変動なし。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・公共施設等整備基金については総体の駐車場整備により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百万円を積立てたため差額分が増加。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・森林環境譲与税は積み立てにより増加、新型コロナウイルス感染症対策利子補給基金は取崩しにより減少。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・特に公共施設等整備基金については、目的にそった事業に充当予定である。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・災害や有事に備えて、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億円程度を保持。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・利率の高い町債の繰上償還の財源として活用予定。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人口の減少や、高齢化に加え、町内に中心となる産業がないことや、大規模な法人が少ないことなどから、財政基盤が弱く、財政力指数は横ばい傾向である。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83759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普通交付税の再算定により、経常一般財源が増えたため、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81.7</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改善され、更に</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や長野県平均</a:t>
          </a:r>
          <a:r>
            <a:rPr kumimoji="1" lang="ja-JP" altLang="ja-JP" sz="1100">
              <a:solidFill>
                <a:schemeClr val="dk1"/>
              </a:solidFill>
              <a:effectLst/>
              <a:latin typeface="+mn-lt"/>
              <a:ea typeface="+mn-ea"/>
              <a:cs typeface="+mn-cs"/>
            </a:rPr>
            <a:t>を下回っ</a:t>
          </a:r>
          <a:r>
            <a:rPr kumimoji="1" lang="ja-JP" altLang="en-US" sz="1100">
              <a:solidFill>
                <a:schemeClr val="dk1"/>
              </a:solidFill>
              <a:effectLst/>
              <a:latin typeface="+mn-lt"/>
              <a:ea typeface="+mn-ea"/>
              <a:cs typeface="+mn-cs"/>
            </a:rPr>
            <a:t>た。しかし、</a:t>
          </a:r>
          <a:r>
            <a:rPr kumimoji="1" lang="ja-JP" altLang="ja-JP" sz="1100">
              <a:solidFill>
                <a:schemeClr val="dk1"/>
              </a:solidFill>
              <a:effectLst/>
              <a:latin typeface="+mn-lt"/>
              <a:ea typeface="+mn-ea"/>
              <a:cs typeface="+mn-cs"/>
            </a:rPr>
            <a:t>除雪費、バス運行事業等を含む委託料・負担金の増、また維持補修費等の支出の増加が今後も見込まれる</a:t>
          </a:r>
          <a:r>
            <a:rPr kumimoji="1" lang="ja-JP" altLang="en-US" sz="1100">
              <a:solidFill>
                <a:schemeClr val="dk1"/>
              </a:solidFill>
              <a:effectLst/>
              <a:latin typeface="+mn-lt"/>
              <a:ea typeface="+mn-ea"/>
              <a:cs typeface="+mn-cs"/>
            </a:rPr>
            <a:t>ため、引き続き</a:t>
          </a:r>
          <a:r>
            <a:rPr kumimoji="1" lang="ja-JP" altLang="ja-JP" sz="1100">
              <a:solidFill>
                <a:schemeClr val="dk1"/>
              </a:solidFill>
              <a:effectLst/>
              <a:latin typeface="+mn-lt"/>
              <a:ea typeface="+mn-ea"/>
              <a:cs typeface="+mn-cs"/>
            </a:rPr>
            <a:t>経常収支比率の増加を抑え弾力性のある財政構造の確立に努める。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35742"/>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64</xdr:row>
      <xdr:rowOff>135890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0734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500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9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175,183</a:t>
          </a:r>
          <a:r>
            <a:rPr kumimoji="1" lang="ja-JP" altLang="ja-JP" sz="1100">
              <a:solidFill>
                <a:schemeClr val="dk1"/>
              </a:solidFill>
              <a:effectLst/>
              <a:latin typeface="+mn-lt"/>
              <a:ea typeface="+mn-ea"/>
              <a:cs typeface="+mn-cs"/>
            </a:rPr>
            <a:t>円で類似団体平均を下回っている。</a:t>
          </a:r>
          <a:r>
            <a:rPr kumimoji="1" lang="ja-JP" altLang="en-US" sz="1100">
              <a:solidFill>
                <a:schemeClr val="dk1"/>
              </a:solidFill>
              <a:effectLst/>
              <a:latin typeface="+mn-lt"/>
              <a:ea typeface="+mn-ea"/>
              <a:cs typeface="+mn-cs"/>
            </a:rPr>
            <a:t>人件費、物件費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類似団体より低いことが要因となっている。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施設の老朽化</a:t>
          </a:r>
          <a:r>
            <a:rPr kumimoji="1" lang="ja-JP" altLang="en-US" sz="1100">
              <a:solidFill>
                <a:schemeClr val="dk1"/>
              </a:solidFill>
              <a:effectLst/>
              <a:latin typeface="+mn-lt"/>
              <a:ea typeface="+mn-ea"/>
              <a:cs typeface="+mn-cs"/>
            </a:rPr>
            <a:t>により、今後</a:t>
          </a:r>
          <a:r>
            <a:rPr kumimoji="1" lang="ja-JP" altLang="ja-JP" sz="1100">
              <a:solidFill>
                <a:schemeClr val="dk1"/>
              </a:solidFill>
              <a:effectLst/>
              <a:latin typeface="+mn-lt"/>
              <a:ea typeface="+mn-ea"/>
              <a:cs typeface="+mn-cs"/>
            </a:rPr>
            <a:t>維持管理的経費</a:t>
          </a:r>
          <a:r>
            <a:rPr kumimoji="1" lang="ja-JP" altLang="en-US" sz="1100">
              <a:solidFill>
                <a:schemeClr val="dk1"/>
              </a:solidFill>
              <a:effectLst/>
              <a:latin typeface="+mn-lt"/>
              <a:ea typeface="+mn-ea"/>
              <a:cs typeface="+mn-cs"/>
            </a:rPr>
            <a:t>の増加が見込まれるため、</a:t>
          </a:r>
          <a:r>
            <a:rPr kumimoji="1" lang="ja-JP" altLang="ja-JP" sz="1100">
              <a:solidFill>
                <a:schemeClr val="dk1"/>
              </a:solidFill>
              <a:effectLst/>
              <a:latin typeface="+mn-lt"/>
              <a:ea typeface="+mn-ea"/>
              <a:cs typeface="+mn-cs"/>
            </a:rPr>
            <a:t>指定管理制度の導入など委託化によるコストの低減を図り、事務事業評価を実施して費用対効果の検証、経費の削減に努める</a:t>
          </a:r>
          <a:r>
            <a:rPr kumimoji="1" lang="ja-JP" altLang="en-US" sz="1100">
              <a:solidFill>
                <a:schemeClr val="dk1"/>
              </a:solidFill>
              <a:effectLst/>
              <a:latin typeface="+mn-lt"/>
              <a:ea typeface="+mn-ea"/>
              <a:cs typeface="+mn-cs"/>
            </a:rPr>
            <a:t>必要がある。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24805</xdr:rowOff>
    </xdr:from>
    <xdr:to>
      <xdr:col>23</xdr:col>
      <xdr:colOff>133350</xdr:colOff>
      <xdr:row>80</xdr:row>
      <xdr:rowOff>34764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40805"/>
          <a:ext cx="838200" cy="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24805</xdr:rowOff>
    </xdr:from>
    <xdr:to>
      <xdr:col>19</xdr:col>
      <xdr:colOff>133350</xdr:colOff>
      <xdr:row>80</xdr:row>
      <xdr:rowOff>57434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740805"/>
          <a:ext cx="8890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10902</xdr:rowOff>
    </xdr:from>
    <xdr:to>
      <xdr:col>15</xdr:col>
      <xdr:colOff>82550</xdr:colOff>
      <xdr:row>80</xdr:row>
      <xdr:rowOff>57434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26902"/>
          <a:ext cx="889000" cy="4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6762</xdr:rowOff>
    </xdr:from>
    <xdr:to>
      <xdr:col>11</xdr:col>
      <xdr:colOff>31750</xdr:colOff>
      <xdr:row>80</xdr:row>
      <xdr:rowOff>10902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22762"/>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155414</xdr:rowOff>
    </xdr:from>
    <xdr:to>
      <xdr:col>23</xdr:col>
      <xdr:colOff>184150</xdr:colOff>
      <xdr:row>80</xdr:row>
      <xdr:rowOff>85564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6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76691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2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145455</xdr:rowOff>
    </xdr:from>
    <xdr:to>
      <xdr:col>19</xdr:col>
      <xdr:colOff>184150</xdr:colOff>
      <xdr:row>80</xdr:row>
      <xdr:rowOff>75605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6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85782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5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6634</xdr:rowOff>
    </xdr:from>
    <xdr:to>
      <xdr:col>15</xdr:col>
      <xdr:colOff>133350</xdr:colOff>
      <xdr:row>80</xdr:row>
      <xdr:rowOff>108234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118411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9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131552</xdr:rowOff>
    </xdr:from>
    <xdr:to>
      <xdr:col>11</xdr:col>
      <xdr:colOff>82550</xdr:colOff>
      <xdr:row>80</xdr:row>
      <xdr:rowOff>61702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7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71879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4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127412</xdr:rowOff>
    </xdr:from>
    <xdr:to>
      <xdr:col>7</xdr:col>
      <xdr:colOff>31750</xdr:colOff>
      <xdr:row>80</xdr:row>
      <xdr:rowOff>57562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67739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4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年度から令和元年度までは類似団体平均を上回っていた。令和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類似団体と同水準となったため、今後も</a:t>
          </a:r>
          <a:r>
            <a:rPr kumimoji="1" lang="ja-JP" altLang="en-US" sz="1100">
              <a:solidFill>
                <a:schemeClr val="dk1"/>
              </a:solidFill>
              <a:effectLst/>
              <a:latin typeface="+mn-lt"/>
              <a:ea typeface="+mn-ea"/>
              <a:cs typeface="+mn-cs"/>
            </a:rPr>
            <a:t>近</a:t>
          </a:r>
          <a:r>
            <a:rPr kumimoji="1" lang="ja-JP" altLang="ja-JP" sz="1100">
              <a:solidFill>
                <a:schemeClr val="dk1"/>
              </a:solidFill>
              <a:effectLst/>
              <a:latin typeface="+mn-lt"/>
              <a:ea typeface="+mn-ea"/>
              <a:cs typeface="+mn-cs"/>
            </a:rPr>
            <a:t>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84</xdr:row>
      <xdr:rowOff>142875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4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84</xdr:row>
      <xdr:rowOff>162984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人口千人あたりの職員数は</a:t>
          </a:r>
          <a:r>
            <a:rPr kumimoji="1" lang="en-US" altLang="ja-JP" sz="1100">
              <a:solidFill>
                <a:schemeClr val="dk1"/>
              </a:solidFill>
              <a:effectLst/>
              <a:latin typeface="+mn-lt"/>
              <a:ea typeface="+mn-ea"/>
              <a:cs typeface="+mn-cs"/>
            </a:rPr>
            <a:t>10.04</a:t>
          </a:r>
          <a:r>
            <a:rPr kumimoji="1" lang="ja-JP" altLang="ja-JP" sz="1100">
              <a:solidFill>
                <a:schemeClr val="dk1"/>
              </a:solidFill>
              <a:effectLst/>
              <a:latin typeface="+mn-lt"/>
              <a:ea typeface="+mn-ea"/>
              <a:cs typeface="+mn-cs"/>
            </a:rPr>
            <a:t>人で類似団体平均を下回っているが、</a:t>
          </a:r>
          <a:r>
            <a:rPr kumimoji="1" lang="ja-JP" altLang="en-US" sz="1100">
              <a:solidFill>
                <a:schemeClr val="dk1"/>
              </a:solidFill>
              <a:effectLst/>
              <a:latin typeface="+mn-lt"/>
              <a:ea typeface="+mn-ea"/>
              <a:cs typeface="+mn-cs"/>
            </a:rPr>
            <a:t>全国平均や長野県平均と比較すると多い傾向にある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98594</xdr:rowOff>
    </xdr:from>
    <xdr:to>
      <xdr:col>81</xdr:col>
      <xdr:colOff>44450</xdr:colOff>
      <xdr:row>60</xdr:row>
      <xdr:rowOff>109051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85594"/>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98594</xdr:rowOff>
    </xdr:from>
    <xdr:to>
      <xdr:col>77</xdr:col>
      <xdr:colOff>44450</xdr:colOff>
      <xdr:row>60</xdr:row>
      <xdr:rowOff>123529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385594"/>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123529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56638"/>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63204</xdr:rowOff>
    </xdr:from>
    <xdr:to>
      <xdr:col>68</xdr:col>
      <xdr:colOff>152400</xdr:colOff>
      <xdr:row>60</xdr:row>
      <xdr:rowOff>69638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502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58251</xdr:rowOff>
    </xdr:from>
    <xdr:to>
      <xdr:col>81</xdr:col>
      <xdr:colOff>95250</xdr:colOff>
      <xdr:row>60</xdr:row>
      <xdr:rowOff>159851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74778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47794</xdr:rowOff>
    </xdr:from>
    <xdr:to>
      <xdr:col>77</xdr:col>
      <xdr:colOff>95250</xdr:colOff>
      <xdr:row>60</xdr:row>
      <xdr:rowOff>149394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3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159571</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103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72729</xdr:rowOff>
    </xdr:from>
    <xdr:to>
      <xdr:col>73</xdr:col>
      <xdr:colOff>44450</xdr:colOff>
      <xdr:row>61</xdr:row>
      <xdr:rowOff>2879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12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12404</xdr:rowOff>
    </xdr:from>
    <xdr:to>
      <xdr:col>64</xdr:col>
      <xdr:colOff>152400</xdr:colOff>
      <xdr:row>60</xdr:row>
      <xdr:rowOff>114004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124181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％に減少し地方債協議団体へ戻</a:t>
          </a:r>
          <a:r>
            <a:rPr kumimoji="1" lang="ja-JP" altLang="en-US" sz="1100">
              <a:solidFill>
                <a:schemeClr val="dk1"/>
              </a:solidFill>
              <a:effectLst/>
              <a:latin typeface="+mn-lt"/>
              <a:ea typeface="+mn-ea"/>
              <a:cs typeface="+mn-cs"/>
            </a:rPr>
            <a:t>った。その後良好な数値を維持していたが</a:t>
          </a:r>
          <a:r>
            <a:rPr kumimoji="1" lang="ja-JP" altLang="ja-JP" sz="1100">
              <a:solidFill>
                <a:schemeClr val="dk1"/>
              </a:solidFill>
              <a:effectLst/>
              <a:latin typeface="+mn-lt"/>
              <a:ea typeface="+mn-ea"/>
              <a:cs typeface="+mn-cs"/>
            </a:rPr>
            <a:t>、近年の大型事業の実施により実質公債費比率が上昇傾向にあ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今後数年間にわた</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更に上昇することが予想される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地方債発行の抑制や繰上償還の活用、また、</a:t>
          </a:r>
          <a:r>
            <a:rPr kumimoji="1" lang="ja-JP" altLang="ja-JP" sz="1100">
              <a:solidFill>
                <a:schemeClr val="dk1"/>
              </a:solidFill>
              <a:effectLst/>
              <a:latin typeface="+mn-lt"/>
              <a:ea typeface="+mn-ea"/>
              <a:cs typeface="+mn-cs"/>
            </a:rPr>
            <a:t>町の総合計画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実施計画に沿った選択と集中によ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56642</xdr:rowOff>
    </xdr:from>
    <xdr:to>
      <xdr:col>81</xdr:col>
      <xdr:colOff>44450</xdr:colOff>
      <xdr:row>43</xdr:row>
      <xdr:rowOff>104902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4289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27686</xdr:rowOff>
    </xdr:from>
    <xdr:to>
      <xdr:col>77</xdr:col>
      <xdr:colOff>44450</xdr:colOff>
      <xdr:row>43</xdr:row>
      <xdr:rowOff>56642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0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43</xdr:row>
      <xdr:rowOff>27686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2649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42</xdr:row>
      <xdr:rowOff>64008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11047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54102</xdr:rowOff>
    </xdr:from>
    <xdr:to>
      <xdr:col>81</xdr:col>
      <xdr:colOff>95250</xdr:colOff>
      <xdr:row>43</xdr:row>
      <xdr:rowOff>155702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26179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5842</xdr:rowOff>
    </xdr:from>
    <xdr:to>
      <xdr:col>77</xdr:col>
      <xdr:colOff>95250</xdr:colOff>
      <xdr:row>43</xdr:row>
      <xdr:rowOff>107442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92219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6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今後も、町の総合計画実施計画に沿った選択と集中による事業の厳選、新規事業の抑制を図り、世代間負担のバランスを保った健全な財政運営に努める。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会計年度任用職員制度が始まったことにより、人件費が増額し、類似団体平均と同程度となっている。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35</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7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43180</xdr:rowOff>
    </xdr:from>
    <xdr:to>
      <xdr:col>11</xdr:col>
      <xdr:colOff>9525</xdr:colOff>
      <xdr:row>34</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7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163830</xdr:rowOff>
    </xdr:from>
    <xdr:to>
      <xdr:col>11</xdr:col>
      <xdr:colOff>60325</xdr:colOff>
      <xdr:row>34</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104157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物件費の経常収支比率は過去からの推移で常に類似団体平均を下回っている。特に、令和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は会計年度任用職員制度が始まったことにより、臨時職員賃金が人件費へ移行したことにより、更に物件費に比率は減少した。</a:t>
          </a:r>
          <a:endParaRPr lang="ja-JP" altLang="ja-JP" sz="1400">
            <a:effectLst/>
          </a:endParaRPr>
        </a:p>
        <a:p>
          <a:r>
            <a:rPr kumimoji="1" lang="ja-JP" altLang="ja-JP" sz="1100">
              <a:solidFill>
                <a:schemeClr val="dk1"/>
              </a:solidFill>
              <a:effectLst/>
              <a:latin typeface="+mn-lt"/>
              <a:ea typeface="+mn-ea"/>
              <a:cs typeface="+mn-cs"/>
            </a:rPr>
            <a:t>　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170434</xdr:rowOff>
    </xdr:from>
    <xdr:to>
      <xdr:col>82</xdr:col>
      <xdr:colOff>107950</xdr:colOff>
      <xdr:row>16</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42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119634</xdr:rowOff>
    </xdr:from>
    <xdr:to>
      <xdr:col>82</xdr:col>
      <xdr:colOff>158750</xdr:colOff>
      <xdr:row>16</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136161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介護給付訓練等給付、福祉医療給付（医療費助成）及び児童手当などの充実により扶助費は年々増加傾向</a:t>
          </a:r>
          <a:r>
            <a:rPr kumimoji="1" lang="ja-JP" altLang="en-US" sz="1100">
              <a:solidFill>
                <a:schemeClr val="dk1"/>
              </a:solidFill>
              <a:effectLst/>
              <a:latin typeface="+mn-lt"/>
              <a:ea typeface="+mn-ea"/>
              <a:cs typeface="+mn-cs"/>
            </a:rPr>
            <a:t>にあり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類似団体平均と同水準を保っていたが、平成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少し下回っている。今後も類似団体等と同水準を維持できるよう努めていく。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8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下水道事業会計が法適化したことにより、支出科目が繰出金から補助費等へ移行し、その結果、その他における比率は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。今後も類似団体平均と同程度を維持てきるよう、繰出金の抑制に図っていきたい。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168148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5047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61</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76934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67564</xdr:rowOff>
    </xdr:from>
    <xdr:to>
      <xdr:col>73</xdr:col>
      <xdr:colOff>180975</xdr:colOff>
      <xdr:row>61</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10354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49276</xdr:rowOff>
    </xdr:from>
    <xdr:to>
      <xdr:col>69</xdr:col>
      <xdr:colOff>92075</xdr:colOff>
      <xdr:row>60</xdr:row>
      <xdr:rowOff>67564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336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16764</xdr:rowOff>
    </xdr:from>
    <xdr:to>
      <xdr:col>69</xdr:col>
      <xdr:colOff>142875</xdr:colOff>
      <xdr:row>60</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103141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169926</xdr:rowOff>
    </xdr:from>
    <xdr:to>
      <xdr:col>65</xdr:col>
      <xdr:colOff>53975</xdr:colOff>
      <xdr:row>60</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84853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7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補助費等は経常収支比率</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％と類似団体平均を上回った。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下水道事業会計が法適化したことにより、繰出金から補助費等へ移行したこと、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38</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14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637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80772</xdr:rowOff>
    </xdr:from>
    <xdr:to>
      <xdr:col>78</xdr:col>
      <xdr:colOff>120650</xdr:colOff>
      <xdr:row>39</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167149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117111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年度に公的資金補償金免除繰上償還制度を活用して高利率の地方債の借換等による償還利子の軽減を図ったことにより、近年は類似団体平均を下回っていた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社会資本整備総合交付金事業やほ場整備事業等の元利償還が始まり、令和元年度は</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％と類似団体を上回ってしまった</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年ぶりに類似団体を下回った。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、繰上償還の検討や、事業の厳選、新規事業の抑制を図り、世代間負担のバランスを保つよう努める。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1000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76</xdr:row>
      <xdr:rowOff>157480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83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38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100330</xdr:rowOff>
    </xdr:from>
    <xdr:to>
      <xdr:col>11</xdr:col>
      <xdr:colOff>9525</xdr:colOff>
      <xdr:row>76</xdr:row>
      <xdr:rowOff>107950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類似団体平均と同水準を保っているが、依然高い傾向にある。</a:t>
          </a:r>
          <a:r>
            <a:rPr kumimoji="1" lang="ja-JP" altLang="ja-JP" sz="1100">
              <a:solidFill>
                <a:schemeClr val="dk1"/>
              </a:solidFill>
              <a:effectLst/>
              <a:latin typeface="+mn-lt"/>
              <a:ea typeface="+mn-ea"/>
              <a:cs typeface="+mn-cs"/>
            </a:rPr>
            <a:t>事務の効率化・合理化、効果の薄い事業の廃止・縮減を検討し、経常経費の抑制、財政の硬直化を防ぐよう努める。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134620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267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78</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6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143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16511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160020</xdr:rowOff>
    </xdr:from>
    <xdr:to>
      <xdr:col>74</xdr:col>
      <xdr:colOff>31750</xdr:colOff>
      <xdr:row>78</xdr:row>
      <xdr:rowOff>90170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100347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137161</xdr:rowOff>
    </xdr:from>
    <xdr:to>
      <xdr:col>65</xdr:col>
      <xdr:colOff>53975</xdr:colOff>
      <xdr:row>77</xdr:row>
      <xdr:rowOff>67311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77487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74491</xdr:rowOff>
    </xdr:from>
    <xdr:to>
      <xdr:col>29</xdr:col>
      <xdr:colOff>127000</xdr:colOff>
      <xdr:row>17</xdr:row>
      <xdr:rowOff>106617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6766"/>
          <a:ext cx="647700" cy="32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20320</xdr:rowOff>
    </xdr:from>
    <xdr:to>
      <xdr:col>26</xdr:col>
      <xdr:colOff>50800</xdr:colOff>
      <xdr:row>17</xdr:row>
      <xdr:rowOff>106617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82595"/>
          <a:ext cx="698500" cy="86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20320</xdr:rowOff>
    </xdr:from>
    <xdr:to>
      <xdr:col>22</xdr:col>
      <xdr:colOff>114300</xdr:colOff>
      <xdr:row>17</xdr:row>
      <xdr:rowOff>155781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2595"/>
          <a:ext cx="698500" cy="13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150416</xdr:rowOff>
    </xdr:from>
    <xdr:to>
      <xdr:col>18</xdr:col>
      <xdr:colOff>177800</xdr:colOff>
      <xdr:row>17</xdr:row>
      <xdr:rowOff>155781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2691"/>
          <a:ext cx="698500" cy="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23691</xdr:rowOff>
    </xdr:from>
    <xdr:to>
      <xdr:col>29</xdr:col>
      <xdr:colOff>177800</xdr:colOff>
      <xdr:row>17</xdr:row>
      <xdr:rowOff>125291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167218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55817</xdr:rowOff>
    </xdr:from>
    <xdr:to>
      <xdr:col>26</xdr:col>
      <xdr:colOff>101600</xdr:colOff>
      <xdr:row>17</xdr:row>
      <xdr:rowOff>157417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142194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140970</xdr:rowOff>
    </xdr:from>
    <xdr:to>
      <xdr:col>22</xdr:col>
      <xdr:colOff>165100</xdr:colOff>
      <xdr:row>17</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55897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1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104981</xdr:rowOff>
    </xdr:from>
    <xdr:to>
      <xdr:col>19</xdr:col>
      <xdr:colOff>38100</xdr:colOff>
      <xdr:row>18</xdr:row>
      <xdr:rowOff>35131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5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99616</xdr:rowOff>
    </xdr:from>
    <xdr:to>
      <xdr:col>15</xdr:col>
      <xdr:colOff>101600</xdr:colOff>
      <xdr:row>18</xdr:row>
      <xdr:rowOff>29766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249606</xdr:rowOff>
    </xdr:from>
    <xdr:to>
      <xdr:col>29</xdr:col>
      <xdr:colOff>127000</xdr:colOff>
      <xdr:row>35</xdr:row>
      <xdr:rowOff>260445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59956"/>
          <a:ext cx="647700" cy="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212134</xdr:rowOff>
    </xdr:from>
    <xdr:to>
      <xdr:col>26</xdr:col>
      <xdr:colOff>50800</xdr:colOff>
      <xdr:row>35</xdr:row>
      <xdr:rowOff>249606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22484"/>
          <a:ext cx="698500" cy="3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212134</xdr:rowOff>
    </xdr:from>
    <xdr:to>
      <xdr:col>22</xdr:col>
      <xdr:colOff>114300</xdr:colOff>
      <xdr:row>36</xdr:row>
      <xdr:rowOff>91834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22484"/>
          <a:ext cx="698500" cy="22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15767</xdr:rowOff>
    </xdr:from>
    <xdr:to>
      <xdr:col>18</xdr:col>
      <xdr:colOff>177800</xdr:colOff>
      <xdr:row>36</xdr:row>
      <xdr:rowOff>91834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9017"/>
          <a:ext cx="698500" cy="7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209645</xdr:rowOff>
    </xdr:from>
    <xdr:to>
      <xdr:col>29</xdr:col>
      <xdr:colOff>177800</xdr:colOff>
      <xdr:row>35</xdr:row>
      <xdr:rowOff>311245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9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54722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198806</xdr:rowOff>
    </xdr:from>
    <xdr:to>
      <xdr:col>26</xdr:col>
      <xdr:colOff>101600</xdr:colOff>
      <xdr:row>35</xdr:row>
      <xdr:rowOff>300406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9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310583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8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161334</xdr:rowOff>
    </xdr:from>
    <xdr:to>
      <xdr:col>22</xdr:col>
      <xdr:colOff>165100</xdr:colOff>
      <xdr:row>35</xdr:row>
      <xdr:rowOff>262934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7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273111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4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41034</xdr:rowOff>
    </xdr:from>
    <xdr:to>
      <xdr:col>19</xdr:col>
      <xdr:colOff>38100</xdr:colOff>
      <xdr:row>36</xdr:row>
      <xdr:rowOff>142634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9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127411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307867</xdr:rowOff>
    </xdr:from>
    <xdr:to>
      <xdr:col>15</xdr:col>
      <xdr:colOff>101600</xdr:colOff>
      <xdr:row>36</xdr:row>
      <xdr:rowOff>66567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76744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123896</xdr:rowOff>
    </xdr:from>
    <xdr:to>
      <xdr:col>24</xdr:col>
      <xdr:colOff>63500</xdr:colOff>
      <xdr:row>37</xdr:row>
      <xdr:rowOff>4719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6096"/>
          <a:ext cx="8382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4719</xdr:rowOff>
    </xdr:from>
    <xdr:to>
      <xdr:col>19</xdr:col>
      <xdr:colOff>177800</xdr:colOff>
      <xdr:row>38</xdr:row>
      <xdr:rowOff>40518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8369"/>
          <a:ext cx="8890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40518</xdr:rowOff>
    </xdr:from>
    <xdr:to>
      <xdr:col>15</xdr:col>
      <xdr:colOff>50800</xdr:colOff>
      <xdr:row>38</xdr:row>
      <xdr:rowOff>100975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5618"/>
          <a:ext cx="8890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93782</xdr:rowOff>
    </xdr:from>
    <xdr:to>
      <xdr:col>10</xdr:col>
      <xdr:colOff>114300</xdr:colOff>
      <xdr:row>38</xdr:row>
      <xdr:rowOff>100975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08882"/>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73096</xdr:rowOff>
    </xdr:from>
    <xdr:to>
      <xdr:col>24</xdr:col>
      <xdr:colOff>114300</xdr:colOff>
      <xdr:row>37</xdr:row>
      <xdr:rowOff>3246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51523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125369</xdr:rowOff>
    </xdr:from>
    <xdr:to>
      <xdr:col>20</xdr:col>
      <xdr:colOff>38100</xdr:colOff>
      <xdr:row>37</xdr:row>
      <xdr:rowOff>55519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46646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9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161168</xdr:rowOff>
    </xdr:from>
    <xdr:to>
      <xdr:col>15</xdr:col>
      <xdr:colOff>101600</xdr:colOff>
      <xdr:row>38</xdr:row>
      <xdr:rowOff>91318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82445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50175</xdr:rowOff>
    </xdr:from>
    <xdr:to>
      <xdr:col>10</xdr:col>
      <xdr:colOff>165100</xdr:colOff>
      <xdr:row>38</xdr:row>
      <xdr:rowOff>151775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142902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42982</xdr:rowOff>
    </xdr:from>
    <xdr:to>
      <xdr:col>6</xdr:col>
      <xdr:colOff>38100</xdr:colOff>
      <xdr:row>38</xdr:row>
      <xdr:rowOff>144582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135709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84074</xdr:rowOff>
    </xdr:from>
    <xdr:to>
      <xdr:col>24</xdr:col>
      <xdr:colOff>63500</xdr:colOff>
      <xdr:row>58</xdr:row>
      <xdr:rowOff>84152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817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33742</xdr:rowOff>
    </xdr:from>
    <xdr:to>
      <xdr:col>19</xdr:col>
      <xdr:colOff>177800</xdr:colOff>
      <xdr:row>58</xdr:row>
      <xdr:rowOff>84152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77842"/>
          <a:ext cx="889000" cy="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33742</xdr:rowOff>
    </xdr:from>
    <xdr:to>
      <xdr:col>15</xdr:col>
      <xdr:colOff>50800</xdr:colOff>
      <xdr:row>58</xdr:row>
      <xdr:rowOff>44454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7842"/>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44454</xdr:rowOff>
    </xdr:from>
    <xdr:to>
      <xdr:col>10</xdr:col>
      <xdr:colOff>114300</xdr:colOff>
      <xdr:row>58</xdr:row>
      <xdr:rowOff>47197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855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33274</xdr:rowOff>
    </xdr:from>
    <xdr:to>
      <xdr:col>24</xdr:col>
      <xdr:colOff>114300</xdr:colOff>
      <xdr:row>58</xdr:row>
      <xdr:rowOff>134874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119651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33352</xdr:rowOff>
    </xdr:from>
    <xdr:to>
      <xdr:col>20</xdr:col>
      <xdr:colOff>38100</xdr:colOff>
      <xdr:row>58</xdr:row>
      <xdr:rowOff>134952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126079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154392</xdr:rowOff>
    </xdr:from>
    <xdr:to>
      <xdr:col>15</xdr:col>
      <xdr:colOff>101600</xdr:colOff>
      <xdr:row>58</xdr:row>
      <xdr:rowOff>84542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75669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165104</xdr:rowOff>
    </xdr:from>
    <xdr:to>
      <xdr:col>10</xdr:col>
      <xdr:colOff>165100</xdr:colOff>
      <xdr:row>58</xdr:row>
      <xdr:rowOff>95254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86381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167847</xdr:rowOff>
    </xdr:from>
    <xdr:to>
      <xdr:col>6</xdr:col>
      <xdr:colOff>38100</xdr:colOff>
      <xdr:row>58</xdr:row>
      <xdr:rowOff>97997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89124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147929</xdr:rowOff>
    </xdr:from>
    <xdr:to>
      <xdr:col>24</xdr:col>
      <xdr:colOff>63500</xdr:colOff>
      <xdr:row>78</xdr:row>
      <xdr:rowOff>155093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1029"/>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116593</xdr:rowOff>
    </xdr:from>
    <xdr:to>
      <xdr:col>19</xdr:col>
      <xdr:colOff>177800</xdr:colOff>
      <xdr:row>78</xdr:row>
      <xdr:rowOff>147929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89693"/>
          <a:ext cx="889000" cy="3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110268</xdr:rowOff>
    </xdr:from>
    <xdr:to>
      <xdr:col>15</xdr:col>
      <xdr:colOff>50800</xdr:colOff>
      <xdr:row>78</xdr:row>
      <xdr:rowOff>116593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83368"/>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110268</xdr:rowOff>
    </xdr:from>
    <xdr:to>
      <xdr:col>10</xdr:col>
      <xdr:colOff>114300</xdr:colOff>
      <xdr:row>78</xdr:row>
      <xdr:rowOff>126955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83368"/>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104293</xdr:rowOff>
    </xdr:from>
    <xdr:to>
      <xdr:col>24</xdr:col>
      <xdr:colOff>114300</xdr:colOff>
      <xdr:row>79</xdr:row>
      <xdr:rowOff>34443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19220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97129</xdr:rowOff>
    </xdr:from>
    <xdr:to>
      <xdr:col>20</xdr:col>
      <xdr:colOff>38100</xdr:colOff>
      <xdr:row>79</xdr:row>
      <xdr:rowOff>27279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18406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65793</xdr:rowOff>
    </xdr:from>
    <xdr:to>
      <xdr:col>15</xdr:col>
      <xdr:colOff>101600</xdr:colOff>
      <xdr:row>78</xdr:row>
      <xdr:rowOff>167393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158520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3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59468</xdr:rowOff>
    </xdr:from>
    <xdr:to>
      <xdr:col>10</xdr:col>
      <xdr:colOff>165100</xdr:colOff>
      <xdr:row>78</xdr:row>
      <xdr:rowOff>161068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152195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2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76155</xdr:rowOff>
    </xdr:from>
    <xdr:to>
      <xdr:col>6</xdr:col>
      <xdr:colOff>38100</xdr:colOff>
      <xdr:row>79</xdr:row>
      <xdr:rowOff>6305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168882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162331</xdr:rowOff>
    </xdr:from>
    <xdr:to>
      <xdr:col>24</xdr:col>
      <xdr:colOff>63500</xdr:colOff>
      <xdr:row>98</xdr:row>
      <xdr:rowOff>73754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21531"/>
          <a:ext cx="838200" cy="2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73754</xdr:rowOff>
    </xdr:from>
    <xdr:to>
      <xdr:col>19</xdr:col>
      <xdr:colOff>177800</xdr:colOff>
      <xdr:row>98</xdr:row>
      <xdr:rowOff>98225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75854"/>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92303</xdr:rowOff>
    </xdr:from>
    <xdr:to>
      <xdr:col>15</xdr:col>
      <xdr:colOff>50800</xdr:colOff>
      <xdr:row>98</xdr:row>
      <xdr:rowOff>98225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894403"/>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92303</xdr:rowOff>
    </xdr:from>
    <xdr:to>
      <xdr:col>10</xdr:col>
      <xdr:colOff>114300</xdr:colOff>
      <xdr:row>98</xdr:row>
      <xdr:rowOff>94633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4403"/>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111531</xdr:rowOff>
    </xdr:from>
    <xdr:to>
      <xdr:col>24</xdr:col>
      <xdr:colOff>114300</xdr:colOff>
      <xdr:row>97</xdr:row>
      <xdr:rowOff>41681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89958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4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22954</xdr:rowOff>
    </xdr:from>
    <xdr:to>
      <xdr:col>20</xdr:col>
      <xdr:colOff>38100</xdr:colOff>
      <xdr:row>98</xdr:row>
      <xdr:rowOff>124554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2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115681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47425</xdr:rowOff>
    </xdr:from>
    <xdr:to>
      <xdr:col>15</xdr:col>
      <xdr:colOff>101600</xdr:colOff>
      <xdr:row>98</xdr:row>
      <xdr:rowOff>149025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140152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41503</xdr:rowOff>
    </xdr:from>
    <xdr:to>
      <xdr:col>10</xdr:col>
      <xdr:colOff>165100</xdr:colOff>
      <xdr:row>98</xdr:row>
      <xdr:rowOff>143103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134230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43833</xdr:rowOff>
    </xdr:from>
    <xdr:to>
      <xdr:col>6</xdr:col>
      <xdr:colOff>38100</xdr:colOff>
      <xdr:row>98</xdr:row>
      <xdr:rowOff>145433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136560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67413</xdr:rowOff>
    </xdr:from>
    <xdr:to>
      <xdr:col>55</xdr:col>
      <xdr:colOff>0</xdr:colOff>
      <xdr:row>37</xdr:row>
      <xdr:rowOff>6243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725263"/>
          <a:ext cx="838200" cy="62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67413</xdr:rowOff>
    </xdr:from>
    <xdr:to>
      <xdr:col>50</xdr:col>
      <xdr:colOff>114300</xdr:colOff>
      <xdr:row>37</xdr:row>
      <xdr:rowOff>32052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725263"/>
          <a:ext cx="889000" cy="6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32052</xdr:rowOff>
    </xdr:from>
    <xdr:to>
      <xdr:col>45</xdr:col>
      <xdr:colOff>177800</xdr:colOff>
      <xdr:row>37</xdr:row>
      <xdr:rowOff>115850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5702"/>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112165</xdr:rowOff>
    </xdr:from>
    <xdr:to>
      <xdr:col>41</xdr:col>
      <xdr:colOff>50800</xdr:colOff>
      <xdr:row>37</xdr:row>
      <xdr:rowOff>115850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5815"/>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126893</xdr:rowOff>
    </xdr:from>
    <xdr:to>
      <xdr:col>55</xdr:col>
      <xdr:colOff>50800</xdr:colOff>
      <xdr:row>37</xdr:row>
      <xdr:rowOff>57043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105320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7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16613</xdr:rowOff>
    </xdr:from>
    <xdr:to>
      <xdr:col>50</xdr:col>
      <xdr:colOff>165100</xdr:colOff>
      <xdr:row>33</xdr:row>
      <xdr:rowOff>118213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67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134740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4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152702</xdr:rowOff>
    </xdr:from>
    <xdr:to>
      <xdr:col>46</xdr:col>
      <xdr:colOff>38100</xdr:colOff>
      <xdr:row>37</xdr:row>
      <xdr:rowOff>82852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73979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1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65050</xdr:rowOff>
    </xdr:from>
    <xdr:to>
      <xdr:col>41</xdr:col>
      <xdr:colOff>101600</xdr:colOff>
      <xdr:row>37</xdr:row>
      <xdr:rowOff>166650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157777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61365</xdr:rowOff>
    </xdr:from>
    <xdr:to>
      <xdr:col>36</xdr:col>
      <xdr:colOff>165100</xdr:colOff>
      <xdr:row>37</xdr:row>
      <xdr:rowOff>162965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154092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71626</xdr:rowOff>
    </xdr:from>
    <xdr:to>
      <xdr:col>55</xdr:col>
      <xdr:colOff>0</xdr:colOff>
      <xdr:row>58</xdr:row>
      <xdr:rowOff>151427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5726"/>
          <a:ext cx="838200" cy="7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79215</xdr:rowOff>
    </xdr:from>
    <xdr:to>
      <xdr:col>50</xdr:col>
      <xdr:colOff>114300</xdr:colOff>
      <xdr:row>58</xdr:row>
      <xdr:rowOff>71626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80415"/>
          <a:ext cx="889000" cy="33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79215</xdr:rowOff>
    </xdr:from>
    <xdr:to>
      <xdr:col>45</xdr:col>
      <xdr:colOff>177800</xdr:colOff>
      <xdr:row>56</xdr:row>
      <xdr:rowOff>131526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80415"/>
          <a:ext cx="889000" cy="5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131526</xdr:rowOff>
    </xdr:from>
    <xdr:to>
      <xdr:col>41</xdr:col>
      <xdr:colOff>50800</xdr:colOff>
      <xdr:row>57</xdr:row>
      <xdr:rowOff>33565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32726"/>
          <a:ext cx="889000" cy="7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87088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85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8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100627</xdr:rowOff>
    </xdr:from>
    <xdr:to>
      <xdr:col>55</xdr:col>
      <xdr:colOff>50800</xdr:colOff>
      <xdr:row>59</xdr:row>
      <xdr:rowOff>30777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4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15554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20826</xdr:rowOff>
    </xdr:from>
    <xdr:to>
      <xdr:col>50</xdr:col>
      <xdr:colOff>165100</xdr:colOff>
      <xdr:row>58</xdr:row>
      <xdr:rowOff>122426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113553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28415</xdr:rowOff>
    </xdr:from>
    <xdr:to>
      <xdr:col>46</xdr:col>
      <xdr:colOff>38100</xdr:colOff>
      <xdr:row>56</xdr:row>
      <xdr:rowOff>130015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146542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40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80726</xdr:rowOff>
    </xdr:from>
    <xdr:to>
      <xdr:col>41</xdr:col>
      <xdr:colOff>101600</xdr:colOff>
      <xdr:row>57</xdr:row>
      <xdr:rowOff>10876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27403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45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154215</xdr:rowOff>
    </xdr:from>
    <xdr:to>
      <xdr:col>36</xdr:col>
      <xdr:colOff>165100</xdr:colOff>
      <xdr:row>57</xdr:row>
      <xdr:rowOff>84365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100892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53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121968</xdr:rowOff>
    </xdr:from>
    <xdr:to>
      <xdr:col>55</xdr:col>
      <xdr:colOff>0</xdr:colOff>
      <xdr:row>79</xdr:row>
      <xdr:rowOff>18267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5068"/>
          <a:ext cx="838200" cy="6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20687</xdr:rowOff>
    </xdr:from>
    <xdr:to>
      <xdr:col>50</xdr:col>
      <xdr:colOff>114300</xdr:colOff>
      <xdr:row>78</xdr:row>
      <xdr:rowOff>121968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222337"/>
          <a:ext cx="889000" cy="2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20687</xdr:rowOff>
    </xdr:from>
    <xdr:to>
      <xdr:col>45</xdr:col>
      <xdr:colOff>177800</xdr:colOff>
      <xdr:row>78</xdr:row>
      <xdr:rowOff>34570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222337"/>
          <a:ext cx="889000" cy="1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34570</xdr:rowOff>
    </xdr:from>
    <xdr:to>
      <xdr:col>41</xdr:col>
      <xdr:colOff>50800</xdr:colOff>
      <xdr:row>78</xdr:row>
      <xdr:rowOff>77201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07670"/>
          <a:ext cx="889000" cy="4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138917</xdr:rowOff>
    </xdr:from>
    <xdr:to>
      <xdr:col>55</xdr:col>
      <xdr:colOff>50800</xdr:colOff>
      <xdr:row>79</xdr:row>
      <xdr:rowOff>69067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53844</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71168</xdr:rowOff>
    </xdr:from>
    <xdr:to>
      <xdr:col>50</xdr:col>
      <xdr:colOff>165100</xdr:colOff>
      <xdr:row>79</xdr:row>
      <xdr:rowOff>1318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163895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141337</xdr:rowOff>
    </xdr:from>
    <xdr:to>
      <xdr:col>46</xdr:col>
      <xdr:colOff>38100</xdr:colOff>
      <xdr:row>77</xdr:row>
      <xdr:rowOff>71487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1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88014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155220</xdr:rowOff>
    </xdr:from>
    <xdr:to>
      <xdr:col>41</xdr:col>
      <xdr:colOff>101600</xdr:colOff>
      <xdr:row>78</xdr:row>
      <xdr:rowOff>85370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101897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3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26401</xdr:rowOff>
    </xdr:from>
    <xdr:to>
      <xdr:col>36</xdr:col>
      <xdr:colOff>165100</xdr:colOff>
      <xdr:row>78</xdr:row>
      <xdr:rowOff>128001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119128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41073</xdr:rowOff>
    </xdr:from>
    <xdr:to>
      <xdr:col>55</xdr:col>
      <xdr:colOff>0</xdr:colOff>
      <xdr:row>98</xdr:row>
      <xdr:rowOff>62931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843173"/>
          <a:ext cx="838200" cy="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93107</xdr:rowOff>
    </xdr:from>
    <xdr:to>
      <xdr:col>50</xdr:col>
      <xdr:colOff>114300</xdr:colOff>
      <xdr:row>98</xdr:row>
      <xdr:rowOff>41073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23757"/>
          <a:ext cx="889000" cy="1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140033</xdr:rowOff>
    </xdr:from>
    <xdr:to>
      <xdr:col>45</xdr:col>
      <xdr:colOff>177800</xdr:colOff>
      <xdr:row>97</xdr:row>
      <xdr:rowOff>93107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99233"/>
          <a:ext cx="889000" cy="1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140033</xdr:rowOff>
    </xdr:from>
    <xdr:to>
      <xdr:col>41</xdr:col>
      <xdr:colOff>50800</xdr:colOff>
      <xdr:row>97</xdr:row>
      <xdr:rowOff>4328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99233"/>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12131</xdr:rowOff>
    </xdr:from>
    <xdr:to>
      <xdr:col>55</xdr:col>
      <xdr:colOff>50800</xdr:colOff>
      <xdr:row>98</xdr:row>
      <xdr:rowOff>113731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98508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2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161723</xdr:rowOff>
    </xdr:from>
    <xdr:to>
      <xdr:col>50</xdr:col>
      <xdr:colOff>165100</xdr:colOff>
      <xdr:row>98</xdr:row>
      <xdr:rowOff>91873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83000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42307</xdr:rowOff>
    </xdr:from>
    <xdr:to>
      <xdr:col>46</xdr:col>
      <xdr:colOff>38100</xdr:colOff>
      <xdr:row>97</xdr:row>
      <xdr:rowOff>143907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6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135034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7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89233</xdr:rowOff>
    </xdr:from>
    <xdr:to>
      <xdr:col>41</xdr:col>
      <xdr:colOff>101600</xdr:colOff>
      <xdr:row>97</xdr:row>
      <xdr:rowOff>19383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35910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124978</xdr:rowOff>
    </xdr:from>
    <xdr:to>
      <xdr:col>36</xdr:col>
      <xdr:colOff>165100</xdr:colOff>
      <xdr:row>97</xdr:row>
      <xdr:rowOff>55128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5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71655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3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100033</xdr:rowOff>
    </xdr:from>
    <xdr:to>
      <xdr:col>85</xdr:col>
      <xdr:colOff>127000</xdr:colOff>
      <xdr:row>38</xdr:row>
      <xdr:rowOff>123803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15133"/>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116607</xdr:rowOff>
    </xdr:from>
    <xdr:to>
      <xdr:col>81</xdr:col>
      <xdr:colOff>50800</xdr:colOff>
      <xdr:row>38</xdr:row>
      <xdr:rowOff>123803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170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114440</xdr:rowOff>
    </xdr:from>
    <xdr:to>
      <xdr:col>76</xdr:col>
      <xdr:colOff>114300</xdr:colOff>
      <xdr:row>38</xdr:row>
      <xdr:rowOff>116607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2954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114440</xdr:rowOff>
    </xdr:from>
    <xdr:to>
      <xdr:col>71</xdr:col>
      <xdr:colOff>177800</xdr:colOff>
      <xdr:row>38</xdr:row>
      <xdr:rowOff>130890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2954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49233</xdr:rowOff>
    </xdr:from>
    <xdr:to>
      <xdr:col>85</xdr:col>
      <xdr:colOff>177800</xdr:colOff>
      <xdr:row>38</xdr:row>
      <xdr:rowOff>150833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6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73003</xdr:rowOff>
    </xdr:from>
    <xdr:to>
      <xdr:col>81</xdr:col>
      <xdr:colOff>101600</xdr:colOff>
      <xdr:row>39</xdr:row>
      <xdr:rowOff>3153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5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165730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68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65807</xdr:rowOff>
    </xdr:from>
    <xdr:to>
      <xdr:col>76</xdr:col>
      <xdr:colOff>165100</xdr:colOff>
      <xdr:row>38</xdr:row>
      <xdr:rowOff>167407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63640</xdr:rowOff>
    </xdr:from>
    <xdr:to>
      <xdr:col>72</xdr:col>
      <xdr:colOff>38100</xdr:colOff>
      <xdr:row>38</xdr:row>
      <xdr:rowOff>165240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156367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7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80090</xdr:rowOff>
    </xdr:from>
    <xdr:to>
      <xdr:col>67</xdr:col>
      <xdr:colOff>101600</xdr:colOff>
      <xdr:row>39</xdr:row>
      <xdr:rowOff>10240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1367</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30941</xdr:rowOff>
    </xdr:from>
    <xdr:to>
      <xdr:col>85</xdr:col>
      <xdr:colOff>127000</xdr:colOff>
      <xdr:row>77</xdr:row>
      <xdr:rowOff>36995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32591"/>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30941</xdr:rowOff>
    </xdr:from>
    <xdr:to>
      <xdr:col>81</xdr:col>
      <xdr:colOff>50800</xdr:colOff>
      <xdr:row>77</xdr:row>
      <xdr:rowOff>39852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32591"/>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39852</xdr:rowOff>
    </xdr:from>
    <xdr:to>
      <xdr:col>76</xdr:col>
      <xdr:colOff>114300</xdr:colOff>
      <xdr:row>77</xdr:row>
      <xdr:rowOff>67207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241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67207</xdr:rowOff>
    </xdr:from>
    <xdr:to>
      <xdr:col>71</xdr:col>
      <xdr:colOff>177800</xdr:colOff>
      <xdr:row>77</xdr:row>
      <xdr:rowOff>73789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268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157645</xdr:rowOff>
    </xdr:from>
    <xdr:to>
      <xdr:col>85</xdr:col>
      <xdr:colOff>177800</xdr:colOff>
      <xdr:row>77</xdr:row>
      <xdr:rowOff>87795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136072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151591</xdr:rowOff>
    </xdr:from>
    <xdr:to>
      <xdr:col>81</xdr:col>
      <xdr:colOff>101600</xdr:colOff>
      <xdr:row>77</xdr:row>
      <xdr:rowOff>81741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2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160502</xdr:rowOff>
    </xdr:from>
    <xdr:to>
      <xdr:col>76</xdr:col>
      <xdr:colOff>165100</xdr:colOff>
      <xdr:row>77</xdr:row>
      <xdr:rowOff>90652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28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16407</xdr:rowOff>
    </xdr:from>
    <xdr:to>
      <xdr:col>72</xdr:col>
      <xdr:colOff>38100</xdr:colOff>
      <xdr:row>77</xdr:row>
      <xdr:rowOff>118007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109134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22989</xdr:rowOff>
    </xdr:from>
    <xdr:to>
      <xdr:col>67</xdr:col>
      <xdr:colOff>101600</xdr:colOff>
      <xdr:row>77</xdr:row>
      <xdr:rowOff>124589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115716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67176</xdr:rowOff>
    </xdr:from>
    <xdr:to>
      <xdr:col>85</xdr:col>
      <xdr:colOff>127000</xdr:colOff>
      <xdr:row>99</xdr:row>
      <xdr:rowOff>58139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69276"/>
          <a:ext cx="838200" cy="16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58139</xdr:rowOff>
    </xdr:from>
    <xdr:to>
      <xdr:col>81</xdr:col>
      <xdr:colOff>50800</xdr:colOff>
      <xdr:row>99</xdr:row>
      <xdr:rowOff>77432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31689"/>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77432</xdr:rowOff>
    </xdr:from>
    <xdr:to>
      <xdr:col>76</xdr:col>
      <xdr:colOff>114300</xdr:colOff>
      <xdr:row>99</xdr:row>
      <xdr:rowOff>82831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50982"/>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82831</xdr:rowOff>
    </xdr:from>
    <xdr:to>
      <xdr:col>71</xdr:col>
      <xdr:colOff>177800</xdr:colOff>
      <xdr:row>99</xdr:row>
      <xdr:rowOff>84621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7056381"/>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16376</xdr:rowOff>
    </xdr:from>
    <xdr:to>
      <xdr:col>85</xdr:col>
      <xdr:colOff>177800</xdr:colOff>
      <xdr:row>98</xdr:row>
      <xdr:rowOff>117976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166253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9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7339</xdr:rowOff>
    </xdr:from>
    <xdr:to>
      <xdr:col>81</xdr:col>
      <xdr:colOff>101600</xdr:colOff>
      <xdr:row>99</xdr:row>
      <xdr:rowOff>108939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100066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26632</xdr:rowOff>
    </xdr:from>
    <xdr:to>
      <xdr:col>76</xdr:col>
      <xdr:colOff>165100</xdr:colOff>
      <xdr:row>99</xdr:row>
      <xdr:rowOff>128232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7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119359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709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32031</xdr:rowOff>
    </xdr:from>
    <xdr:to>
      <xdr:col>72</xdr:col>
      <xdr:colOff>38100</xdr:colOff>
      <xdr:row>99</xdr:row>
      <xdr:rowOff>133631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7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124758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70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33821</xdr:rowOff>
    </xdr:from>
    <xdr:to>
      <xdr:col>67</xdr:col>
      <xdr:colOff>101600</xdr:colOff>
      <xdr:row>99</xdr:row>
      <xdr:rowOff>135421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70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126548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710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169393</xdr:rowOff>
    </xdr:from>
    <xdr:to>
      <xdr:col>116</xdr:col>
      <xdr:colOff>63500</xdr:colOff>
      <xdr:row>59</xdr:row>
      <xdr:rowOff>5131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13493"/>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163982</xdr:rowOff>
    </xdr:from>
    <xdr:to>
      <xdr:col>111</xdr:col>
      <xdr:colOff>177800</xdr:colOff>
      <xdr:row>59</xdr:row>
      <xdr:rowOff>5131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8082"/>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163982</xdr:rowOff>
    </xdr:from>
    <xdr:to>
      <xdr:col>107</xdr:col>
      <xdr:colOff>50800</xdr:colOff>
      <xdr:row>59</xdr:row>
      <xdr:rowOff>5728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8082"/>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44556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5728</xdr:rowOff>
    </xdr:from>
    <xdr:to>
      <xdr:col>102</xdr:col>
      <xdr:colOff>114300</xdr:colOff>
      <xdr:row>59</xdr:row>
      <xdr:rowOff>19139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2127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57256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118593</xdr:rowOff>
    </xdr:from>
    <xdr:to>
      <xdr:col>116</xdr:col>
      <xdr:colOff>114300</xdr:colOff>
      <xdr:row>59</xdr:row>
      <xdr:rowOff>48743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125781</xdr:rowOff>
    </xdr:from>
    <xdr:to>
      <xdr:col>112</xdr:col>
      <xdr:colOff>38100</xdr:colOff>
      <xdr:row>59</xdr:row>
      <xdr:rowOff>55931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47058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6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113182</xdr:rowOff>
    </xdr:from>
    <xdr:to>
      <xdr:col>107</xdr:col>
      <xdr:colOff>101600</xdr:colOff>
      <xdr:row>59</xdr:row>
      <xdr:rowOff>43332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59859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126378</xdr:rowOff>
    </xdr:from>
    <xdr:to>
      <xdr:col>102</xdr:col>
      <xdr:colOff>165100</xdr:colOff>
      <xdr:row>59</xdr:row>
      <xdr:rowOff>56528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73055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4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139789</xdr:rowOff>
    </xdr:from>
    <xdr:to>
      <xdr:col>98</xdr:col>
      <xdr:colOff>38100</xdr:colOff>
      <xdr:row>59</xdr:row>
      <xdr:rowOff>69939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61066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85491</xdr:rowOff>
    </xdr:from>
    <xdr:to>
      <xdr:col>116</xdr:col>
      <xdr:colOff>63500</xdr:colOff>
      <xdr:row>77</xdr:row>
      <xdr:rowOff>99924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87141"/>
          <a:ext cx="8382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87046</xdr:rowOff>
    </xdr:from>
    <xdr:to>
      <xdr:col>111</xdr:col>
      <xdr:colOff>177800</xdr:colOff>
      <xdr:row>77</xdr:row>
      <xdr:rowOff>99924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945796"/>
          <a:ext cx="889000" cy="3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87046</xdr:rowOff>
    </xdr:from>
    <xdr:to>
      <xdr:col>107</xdr:col>
      <xdr:colOff>50800</xdr:colOff>
      <xdr:row>76</xdr:row>
      <xdr:rowOff>15250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945796"/>
          <a:ext cx="889000" cy="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15250</xdr:rowOff>
    </xdr:from>
    <xdr:to>
      <xdr:col>102</xdr:col>
      <xdr:colOff>114300</xdr:colOff>
      <xdr:row>76</xdr:row>
      <xdr:rowOff>30978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4545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34691</xdr:rowOff>
    </xdr:from>
    <xdr:to>
      <xdr:col>116</xdr:col>
      <xdr:colOff>114300</xdr:colOff>
      <xdr:row>77</xdr:row>
      <xdr:rowOff>136291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13118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2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49124</xdr:rowOff>
    </xdr:from>
    <xdr:to>
      <xdr:col>112</xdr:col>
      <xdr:colOff>38100</xdr:colOff>
      <xdr:row>77</xdr:row>
      <xdr:rowOff>150724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141851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36246</xdr:rowOff>
    </xdr:from>
    <xdr:to>
      <xdr:col>107</xdr:col>
      <xdr:colOff>101600</xdr:colOff>
      <xdr:row>75</xdr:row>
      <xdr:rowOff>137846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128973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98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135900</xdr:rowOff>
    </xdr:from>
    <xdr:to>
      <xdr:col>102</xdr:col>
      <xdr:colOff>165100</xdr:colOff>
      <xdr:row>76</xdr:row>
      <xdr:rowOff>66050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9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57177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8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151628</xdr:rowOff>
    </xdr:from>
    <xdr:to>
      <xdr:col>98</xdr:col>
      <xdr:colOff>38100</xdr:colOff>
      <xdr:row>76</xdr:row>
      <xdr:rowOff>81778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72905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a:t>
          </a:r>
          <a:r>
            <a:rPr kumimoji="1" lang="ja-JP" altLang="ja-JP" sz="1100">
              <a:solidFill>
                <a:schemeClr val="dk1"/>
              </a:solidFill>
              <a:effectLst/>
              <a:latin typeface="+mn-lt"/>
              <a:ea typeface="+mn-ea"/>
              <a:cs typeface="+mn-cs"/>
            </a:rPr>
            <a:t>の性質別歳出科目において、類似団体内の平均値を下回っているものの、「</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、「補助費等」、「公債費」、「繰出金」、「積立金」</a:t>
          </a:r>
          <a:r>
            <a:rPr kumimoji="1" lang="ja-JP" altLang="ja-JP" sz="1100">
              <a:solidFill>
                <a:schemeClr val="dk1"/>
              </a:solidFill>
              <a:effectLst/>
              <a:latin typeface="+mn-lt"/>
              <a:ea typeface="+mn-ea"/>
              <a:cs typeface="+mn-cs"/>
            </a:rPr>
            <a:t>においては、は長野県平均値及び全国平均値を上回っている。</a:t>
          </a:r>
          <a:r>
            <a:rPr kumimoji="1" lang="ja-JP" altLang="en-US" sz="1100">
              <a:solidFill>
                <a:schemeClr val="dk1"/>
              </a:solidFill>
              <a:effectLst/>
              <a:latin typeface="+mn-lt"/>
              <a:ea typeface="+mn-ea"/>
              <a:cs typeface="+mn-cs"/>
            </a:rPr>
            <a:t>「積立金」は近年多額の基金を取崩していた分を積み戻したことが要因となるが、他の科目については、類似団体内の平均値だけでなく、</a:t>
          </a:r>
          <a:r>
            <a:rPr kumimoji="1" lang="ja-JP" altLang="ja-JP" sz="1100">
              <a:solidFill>
                <a:schemeClr val="dk1"/>
              </a:solidFill>
              <a:effectLst/>
              <a:latin typeface="+mn-lt"/>
              <a:ea typeface="+mn-ea"/>
              <a:cs typeface="+mn-cs"/>
            </a:rPr>
            <a:t>長野県平均値及び全国平均値</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同程度の水準となるよう、抑制を図る必要がある。今後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厳しい財政状況は避けられないため、安易な予算計上は行わず、経常的な経費についてはきちんと精査していく必要がある。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9,557
9,446
40.16
5,498,869
5,415,377
57,919
3,619,871
4,979,449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151130</xdr:rowOff>
    </xdr:from>
    <xdr:to>
      <xdr:col>24</xdr:col>
      <xdr:colOff>63500</xdr:colOff>
      <xdr:row>39</xdr:row>
      <xdr:rowOff>45593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66230"/>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59961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9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151130</xdr:rowOff>
    </xdr:from>
    <xdr:to>
      <xdr:col>19</xdr:col>
      <xdr:colOff>177800</xdr:colOff>
      <xdr:row>38</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66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167022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2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158750</xdr:rowOff>
    </xdr:from>
    <xdr:to>
      <xdr:col>15</xdr:col>
      <xdr:colOff>50800</xdr:colOff>
      <xdr:row>39</xdr:row>
      <xdr:rowOff>39306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73850"/>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155131</xdr:rowOff>
    </xdr:from>
    <xdr:to>
      <xdr:col>10</xdr:col>
      <xdr:colOff>114300</xdr:colOff>
      <xdr:row>39</xdr:row>
      <xdr:rowOff>39306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670231"/>
          <a:ext cx="8890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166243</xdr:rowOff>
    </xdr:from>
    <xdr:to>
      <xdr:col>24</xdr:col>
      <xdr:colOff>114300</xdr:colOff>
      <xdr:row>39</xdr:row>
      <xdr:rowOff>96393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81170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100330</xdr:rowOff>
    </xdr:from>
    <xdr:to>
      <xdr:col>20</xdr:col>
      <xdr:colOff>38100</xdr:colOff>
      <xdr:row>39</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21607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159956</xdr:rowOff>
    </xdr:from>
    <xdr:to>
      <xdr:col>10</xdr:col>
      <xdr:colOff>165100</xdr:colOff>
      <xdr:row>39</xdr:row>
      <xdr:rowOff>90106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81233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6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104331</xdr:rowOff>
    </xdr:from>
    <xdr:to>
      <xdr:col>6</xdr:col>
      <xdr:colOff>38100</xdr:colOff>
      <xdr:row>39</xdr:row>
      <xdr:rowOff>34481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25608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131731</xdr:rowOff>
    </xdr:from>
    <xdr:to>
      <xdr:col>24</xdr:col>
      <xdr:colOff>63500</xdr:colOff>
      <xdr:row>58</xdr:row>
      <xdr:rowOff>66043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4381"/>
          <a:ext cx="838200" cy="1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131731</xdr:rowOff>
    </xdr:from>
    <xdr:to>
      <xdr:col>19</xdr:col>
      <xdr:colOff>177800</xdr:colOff>
      <xdr:row>58</xdr:row>
      <xdr:rowOff>144360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4381"/>
          <a:ext cx="889000" cy="1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144360</xdr:rowOff>
    </xdr:from>
    <xdr:to>
      <xdr:col>15</xdr:col>
      <xdr:colOff>50800</xdr:colOff>
      <xdr:row>58</xdr:row>
      <xdr:rowOff>157243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8460"/>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157243</xdr:rowOff>
    </xdr:from>
    <xdr:to>
      <xdr:col>10</xdr:col>
      <xdr:colOff>114300</xdr:colOff>
      <xdr:row>58</xdr:row>
      <xdr:rowOff>168408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01343"/>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15243</xdr:rowOff>
    </xdr:from>
    <xdr:to>
      <xdr:col>24</xdr:col>
      <xdr:colOff>114300</xdr:colOff>
      <xdr:row>58</xdr:row>
      <xdr:rowOff>116843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101620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80931</xdr:rowOff>
    </xdr:from>
    <xdr:to>
      <xdr:col>20</xdr:col>
      <xdr:colOff>38100</xdr:colOff>
      <xdr:row>58</xdr:row>
      <xdr:rowOff>11081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93560</xdr:rowOff>
    </xdr:from>
    <xdr:to>
      <xdr:col>15</xdr:col>
      <xdr:colOff>101600</xdr:colOff>
      <xdr:row>59</xdr:row>
      <xdr:rowOff>23710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14837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106443</xdr:rowOff>
    </xdr:from>
    <xdr:to>
      <xdr:col>10</xdr:col>
      <xdr:colOff>165100</xdr:colOff>
      <xdr:row>59</xdr:row>
      <xdr:rowOff>36593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27720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117608</xdr:rowOff>
    </xdr:from>
    <xdr:to>
      <xdr:col>6</xdr:col>
      <xdr:colOff>38100</xdr:colOff>
      <xdr:row>59</xdr:row>
      <xdr:rowOff>47758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38885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170698</xdr:rowOff>
    </xdr:from>
    <xdr:to>
      <xdr:col>24</xdr:col>
      <xdr:colOff>63500</xdr:colOff>
      <xdr:row>77</xdr:row>
      <xdr:rowOff>165153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00898"/>
          <a:ext cx="838200" cy="16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165153</xdr:rowOff>
    </xdr:from>
    <xdr:to>
      <xdr:col>19</xdr:col>
      <xdr:colOff>177800</xdr:colOff>
      <xdr:row>78</xdr:row>
      <xdr:rowOff>5479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66803"/>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170751</xdr:rowOff>
    </xdr:from>
    <xdr:to>
      <xdr:col>15</xdr:col>
      <xdr:colOff>50800</xdr:colOff>
      <xdr:row>78</xdr:row>
      <xdr:rowOff>5479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372401"/>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170751</xdr:rowOff>
    </xdr:from>
    <xdr:to>
      <xdr:col>10</xdr:col>
      <xdr:colOff>114300</xdr:colOff>
      <xdr:row>78</xdr:row>
      <xdr:rowOff>11841</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72401"/>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119898</xdr:rowOff>
    </xdr:from>
    <xdr:to>
      <xdr:col>24</xdr:col>
      <xdr:colOff>114300</xdr:colOff>
      <xdr:row>77</xdr:row>
      <xdr:rowOff>50048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98325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2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114353</xdr:rowOff>
    </xdr:from>
    <xdr:to>
      <xdr:col>20</xdr:col>
      <xdr:colOff>38100</xdr:colOff>
      <xdr:row>78</xdr:row>
      <xdr:rowOff>44503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1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35630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0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126129</xdr:rowOff>
    </xdr:from>
    <xdr:to>
      <xdr:col>15</xdr:col>
      <xdr:colOff>101600</xdr:colOff>
      <xdr:row>78</xdr:row>
      <xdr:rowOff>56279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47406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2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119951</xdr:rowOff>
    </xdr:from>
    <xdr:to>
      <xdr:col>10</xdr:col>
      <xdr:colOff>165100</xdr:colOff>
      <xdr:row>78</xdr:row>
      <xdr:rowOff>50101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41228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132491</xdr:rowOff>
    </xdr:from>
    <xdr:to>
      <xdr:col>6</xdr:col>
      <xdr:colOff>38100</xdr:colOff>
      <xdr:row>78</xdr:row>
      <xdr:rowOff>62641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53768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34161</xdr:rowOff>
    </xdr:from>
    <xdr:to>
      <xdr:col>24</xdr:col>
      <xdr:colOff>63500</xdr:colOff>
      <xdr:row>97</xdr:row>
      <xdr:rowOff>131054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64811"/>
          <a:ext cx="838200" cy="9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34161</xdr:rowOff>
    </xdr:from>
    <xdr:to>
      <xdr:col>19</xdr:col>
      <xdr:colOff>177800</xdr:colOff>
      <xdr:row>97</xdr:row>
      <xdr:rowOff>108866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64811"/>
          <a:ext cx="889000" cy="7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108866</xdr:rowOff>
    </xdr:from>
    <xdr:to>
      <xdr:col>15</xdr:col>
      <xdr:colOff>50800</xdr:colOff>
      <xdr:row>98</xdr:row>
      <xdr:rowOff>20329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39516"/>
          <a:ext cx="889000" cy="8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20329</xdr:rowOff>
    </xdr:from>
    <xdr:to>
      <xdr:col>10</xdr:col>
      <xdr:colOff>114300</xdr:colOff>
      <xdr:row>98</xdr:row>
      <xdr:rowOff>23507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22429"/>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80254</xdr:rowOff>
    </xdr:from>
    <xdr:to>
      <xdr:col>24</xdr:col>
      <xdr:colOff>114300</xdr:colOff>
      <xdr:row>98</xdr:row>
      <xdr:rowOff>10404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166631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154811</xdr:rowOff>
    </xdr:from>
    <xdr:to>
      <xdr:col>20</xdr:col>
      <xdr:colOff>38100</xdr:colOff>
      <xdr:row>97</xdr:row>
      <xdr:rowOff>84961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0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58066</xdr:rowOff>
    </xdr:from>
    <xdr:to>
      <xdr:col>15</xdr:col>
      <xdr:colOff>101600</xdr:colOff>
      <xdr:row>97</xdr:row>
      <xdr:rowOff>159666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140979</xdr:rowOff>
    </xdr:from>
    <xdr:to>
      <xdr:col>10</xdr:col>
      <xdr:colOff>165100</xdr:colOff>
      <xdr:row>98</xdr:row>
      <xdr:rowOff>71129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144157</xdr:rowOff>
    </xdr:from>
    <xdr:to>
      <xdr:col>6</xdr:col>
      <xdr:colOff>38100</xdr:colOff>
      <xdr:row>98</xdr:row>
      <xdr:rowOff>74307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40853</xdr:rowOff>
    </xdr:from>
    <xdr:to>
      <xdr:col>55</xdr:col>
      <xdr:colOff>0</xdr:colOff>
      <xdr:row>38</xdr:row>
      <xdr:rowOff>87122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55953"/>
          <a:ext cx="8382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118486</xdr:rowOff>
    </xdr:from>
    <xdr:to>
      <xdr:col>50</xdr:col>
      <xdr:colOff>114300</xdr:colOff>
      <xdr:row>38</xdr:row>
      <xdr:rowOff>40853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462136"/>
          <a:ext cx="889000" cy="9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86895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60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118486</xdr:rowOff>
    </xdr:from>
    <xdr:to>
      <xdr:col>45</xdr:col>
      <xdr:colOff>177800</xdr:colOff>
      <xdr:row>38</xdr:row>
      <xdr:rowOff>40945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62136"/>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72265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58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40945</xdr:rowOff>
    </xdr:from>
    <xdr:to>
      <xdr:col>41</xdr:col>
      <xdr:colOff>50800</xdr:colOff>
      <xdr:row>38</xdr:row>
      <xdr:rowOff>134031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56045"/>
          <a:ext cx="889000" cy="9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0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161503</xdr:rowOff>
    </xdr:from>
    <xdr:to>
      <xdr:col>50</xdr:col>
      <xdr:colOff>165100</xdr:colOff>
      <xdr:row>38</xdr:row>
      <xdr:rowOff>91653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108180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28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67686</xdr:rowOff>
    </xdr:from>
    <xdr:to>
      <xdr:col>46</xdr:col>
      <xdr:colOff>38100</xdr:colOff>
      <xdr:row>37</xdr:row>
      <xdr:rowOff>169286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14363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8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161595</xdr:rowOff>
    </xdr:from>
    <xdr:to>
      <xdr:col>41</xdr:col>
      <xdr:colOff>101600</xdr:colOff>
      <xdr:row>38</xdr:row>
      <xdr:rowOff>91745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82872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83231</xdr:rowOff>
    </xdr:from>
    <xdr:to>
      <xdr:col>36</xdr:col>
      <xdr:colOff>165100</xdr:colOff>
      <xdr:row>39</xdr:row>
      <xdr:rowOff>13381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4508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91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108647</xdr:rowOff>
    </xdr:from>
    <xdr:to>
      <xdr:col>55</xdr:col>
      <xdr:colOff>0</xdr:colOff>
      <xdr:row>57</xdr:row>
      <xdr:rowOff>164055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81297"/>
          <a:ext cx="8382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167315</xdr:rowOff>
    </xdr:from>
    <xdr:to>
      <xdr:col>50</xdr:col>
      <xdr:colOff>114300</xdr:colOff>
      <xdr:row>57</xdr:row>
      <xdr:rowOff>108647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68515"/>
          <a:ext cx="889000" cy="1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167315</xdr:rowOff>
    </xdr:from>
    <xdr:to>
      <xdr:col>45</xdr:col>
      <xdr:colOff>177800</xdr:colOff>
      <xdr:row>57</xdr:row>
      <xdr:rowOff>45512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68515"/>
          <a:ext cx="889000" cy="4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45512</xdr:rowOff>
    </xdr:from>
    <xdr:to>
      <xdr:col>41</xdr:col>
      <xdr:colOff>50800</xdr:colOff>
      <xdr:row>57</xdr:row>
      <xdr:rowOff>128553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18162"/>
          <a:ext cx="889000" cy="8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113255</xdr:rowOff>
    </xdr:from>
    <xdr:to>
      <xdr:col>55</xdr:col>
      <xdr:colOff>50800</xdr:colOff>
      <xdr:row>58</xdr:row>
      <xdr:rowOff>43405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8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91682</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57847</xdr:rowOff>
    </xdr:from>
    <xdr:to>
      <xdr:col>50</xdr:col>
      <xdr:colOff>165100</xdr:colOff>
      <xdr:row>57</xdr:row>
      <xdr:rowOff>159447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150574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116515</xdr:rowOff>
    </xdr:from>
    <xdr:to>
      <xdr:col>46</xdr:col>
      <xdr:colOff>38100</xdr:colOff>
      <xdr:row>57</xdr:row>
      <xdr:rowOff>46665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63192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4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166162</xdr:rowOff>
    </xdr:from>
    <xdr:to>
      <xdr:col>41</xdr:col>
      <xdr:colOff>101600</xdr:colOff>
      <xdr:row>57</xdr:row>
      <xdr:rowOff>96312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6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112839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77753</xdr:rowOff>
    </xdr:from>
    <xdr:to>
      <xdr:col>36</xdr:col>
      <xdr:colOff>165100</xdr:colOff>
      <xdr:row>58</xdr:row>
      <xdr:rowOff>7903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5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124828</xdr:rowOff>
    </xdr:from>
    <xdr:to>
      <xdr:col>55</xdr:col>
      <xdr:colOff>0</xdr:colOff>
      <xdr:row>78</xdr:row>
      <xdr:rowOff>75541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6478"/>
          <a:ext cx="838200" cy="1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124828</xdr:rowOff>
    </xdr:from>
    <xdr:to>
      <xdr:col>50</xdr:col>
      <xdr:colOff>114300</xdr:colOff>
      <xdr:row>78</xdr:row>
      <xdr:rowOff>73895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6478"/>
          <a:ext cx="889000" cy="1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71093</xdr:rowOff>
    </xdr:from>
    <xdr:to>
      <xdr:col>45</xdr:col>
      <xdr:colOff>177800</xdr:colOff>
      <xdr:row>78</xdr:row>
      <xdr:rowOff>73895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44193"/>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33648</xdr:rowOff>
    </xdr:from>
    <xdr:to>
      <xdr:col>41</xdr:col>
      <xdr:colOff>50800</xdr:colOff>
      <xdr:row>78</xdr:row>
      <xdr:rowOff>71093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06748"/>
          <a:ext cx="8890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24741</xdr:rowOff>
    </xdr:from>
    <xdr:to>
      <xdr:col>55</xdr:col>
      <xdr:colOff>50800</xdr:colOff>
      <xdr:row>78</xdr:row>
      <xdr:rowOff>126341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111118</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74028</xdr:rowOff>
    </xdr:from>
    <xdr:to>
      <xdr:col>50</xdr:col>
      <xdr:colOff>165100</xdr:colOff>
      <xdr:row>78</xdr:row>
      <xdr:rowOff>4178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20705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0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23095</xdr:rowOff>
    </xdr:from>
    <xdr:to>
      <xdr:col>46</xdr:col>
      <xdr:colOff>38100</xdr:colOff>
      <xdr:row>78</xdr:row>
      <xdr:rowOff>124695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115822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20293</xdr:rowOff>
    </xdr:from>
    <xdr:to>
      <xdr:col>41</xdr:col>
      <xdr:colOff>101600</xdr:colOff>
      <xdr:row>78</xdr:row>
      <xdr:rowOff>121893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154298</xdr:rowOff>
    </xdr:from>
    <xdr:to>
      <xdr:col>36</xdr:col>
      <xdr:colOff>165100</xdr:colOff>
      <xdr:row>78</xdr:row>
      <xdr:rowOff>84448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75575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71197</xdr:rowOff>
    </xdr:from>
    <xdr:to>
      <xdr:col>55</xdr:col>
      <xdr:colOff>0</xdr:colOff>
      <xdr:row>97</xdr:row>
      <xdr:rowOff>102521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01847"/>
          <a:ext cx="838200" cy="3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34992</xdr:rowOff>
    </xdr:from>
    <xdr:to>
      <xdr:col>50</xdr:col>
      <xdr:colOff>114300</xdr:colOff>
      <xdr:row>97</xdr:row>
      <xdr:rowOff>71197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665642"/>
          <a:ext cx="889000" cy="3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34992</xdr:rowOff>
    </xdr:from>
    <xdr:to>
      <xdr:col>45</xdr:col>
      <xdr:colOff>177800</xdr:colOff>
      <xdr:row>97</xdr:row>
      <xdr:rowOff>80268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665642"/>
          <a:ext cx="889000" cy="4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80268</xdr:rowOff>
    </xdr:from>
    <xdr:to>
      <xdr:col>41</xdr:col>
      <xdr:colOff>50800</xdr:colOff>
      <xdr:row>97</xdr:row>
      <xdr:rowOff>85440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0918"/>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51721</xdr:rowOff>
    </xdr:from>
    <xdr:to>
      <xdr:col>55</xdr:col>
      <xdr:colOff>50800</xdr:colOff>
      <xdr:row>97</xdr:row>
      <xdr:rowOff>153321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138098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20397</xdr:rowOff>
    </xdr:from>
    <xdr:to>
      <xdr:col>50</xdr:col>
      <xdr:colOff>165100</xdr:colOff>
      <xdr:row>97</xdr:row>
      <xdr:rowOff>121997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5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113124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155642</xdr:rowOff>
    </xdr:from>
    <xdr:to>
      <xdr:col>46</xdr:col>
      <xdr:colOff>38100</xdr:colOff>
      <xdr:row>97</xdr:row>
      <xdr:rowOff>85792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76919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70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29468</xdr:rowOff>
    </xdr:from>
    <xdr:to>
      <xdr:col>41</xdr:col>
      <xdr:colOff>101600</xdr:colOff>
      <xdr:row>97</xdr:row>
      <xdr:rowOff>131068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122195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75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34640</xdr:rowOff>
    </xdr:from>
    <xdr:to>
      <xdr:col>36</xdr:col>
      <xdr:colOff>165100</xdr:colOff>
      <xdr:row>97</xdr:row>
      <xdr:rowOff>136240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127367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136947</xdr:rowOff>
    </xdr:from>
    <xdr:to>
      <xdr:col>85</xdr:col>
      <xdr:colOff>127000</xdr:colOff>
      <xdr:row>38</xdr:row>
      <xdr:rowOff>138709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652047"/>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121374</xdr:rowOff>
    </xdr:from>
    <xdr:to>
      <xdr:col>81</xdr:col>
      <xdr:colOff>50800</xdr:colOff>
      <xdr:row>38</xdr:row>
      <xdr:rowOff>138709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636474"/>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121374</xdr:rowOff>
    </xdr:from>
    <xdr:to>
      <xdr:col>76</xdr:col>
      <xdr:colOff>114300</xdr:colOff>
      <xdr:row>38</xdr:row>
      <xdr:rowOff>133994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36474"/>
          <a:ext cx="889000" cy="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133994</xdr:rowOff>
    </xdr:from>
    <xdr:to>
      <xdr:col>71</xdr:col>
      <xdr:colOff>177800</xdr:colOff>
      <xdr:row>38</xdr:row>
      <xdr:rowOff>136252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49094"/>
          <a:ext cx="889000" cy="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86147</xdr:rowOff>
    </xdr:from>
    <xdr:to>
      <xdr:col>85</xdr:col>
      <xdr:colOff>177800</xdr:colOff>
      <xdr:row>39</xdr:row>
      <xdr:rowOff>16297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1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87909</xdr:rowOff>
    </xdr:from>
    <xdr:to>
      <xdr:col>81</xdr:col>
      <xdr:colOff>101600</xdr:colOff>
      <xdr:row>39</xdr:row>
      <xdr:rowOff>18059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70574</xdr:rowOff>
    </xdr:from>
    <xdr:to>
      <xdr:col>76</xdr:col>
      <xdr:colOff>165100</xdr:colOff>
      <xdr:row>39</xdr:row>
      <xdr:rowOff>724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163301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7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83194</xdr:rowOff>
    </xdr:from>
    <xdr:to>
      <xdr:col>72</xdr:col>
      <xdr:colOff>38100</xdr:colOff>
      <xdr:row>39</xdr:row>
      <xdr:rowOff>13344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4471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9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85452</xdr:rowOff>
    </xdr:from>
    <xdr:to>
      <xdr:col>67</xdr:col>
      <xdr:colOff>101600</xdr:colOff>
      <xdr:row>39</xdr:row>
      <xdr:rowOff>15602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6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6729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11090</xdr:rowOff>
    </xdr:from>
    <xdr:to>
      <xdr:col>85</xdr:col>
      <xdr:colOff>127000</xdr:colOff>
      <xdr:row>57</xdr:row>
      <xdr:rowOff>13589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83740"/>
          <a:ext cx="8382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4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156701</xdr:rowOff>
    </xdr:from>
    <xdr:to>
      <xdr:col>81</xdr:col>
      <xdr:colOff>50800</xdr:colOff>
      <xdr:row>57</xdr:row>
      <xdr:rowOff>11090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243551"/>
          <a:ext cx="889000" cy="54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156701</xdr:rowOff>
    </xdr:from>
    <xdr:to>
      <xdr:col>76</xdr:col>
      <xdr:colOff>114300</xdr:colOff>
      <xdr:row>54</xdr:row>
      <xdr:rowOff>77231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43551"/>
          <a:ext cx="889000" cy="9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77231</xdr:rowOff>
    </xdr:from>
    <xdr:to>
      <xdr:col>71</xdr:col>
      <xdr:colOff>177800</xdr:colOff>
      <xdr:row>54</xdr:row>
      <xdr:rowOff>109532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335531"/>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134239</xdr:rowOff>
    </xdr:from>
    <xdr:to>
      <xdr:col>85</xdr:col>
      <xdr:colOff>177800</xdr:colOff>
      <xdr:row>57</xdr:row>
      <xdr:rowOff>64389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49166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6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131740</xdr:rowOff>
    </xdr:from>
    <xdr:to>
      <xdr:col>81</xdr:col>
      <xdr:colOff>101600</xdr:colOff>
      <xdr:row>57</xdr:row>
      <xdr:rowOff>61890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53017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105901</xdr:rowOff>
    </xdr:from>
    <xdr:to>
      <xdr:col>76</xdr:col>
      <xdr:colOff>165100</xdr:colOff>
      <xdr:row>54</xdr:row>
      <xdr:rowOff>36051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52578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96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26431</xdr:rowOff>
    </xdr:from>
    <xdr:to>
      <xdr:col>72</xdr:col>
      <xdr:colOff>38100</xdr:colOff>
      <xdr:row>54</xdr:row>
      <xdr:rowOff>128031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2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144558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90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58732</xdr:rowOff>
    </xdr:from>
    <xdr:to>
      <xdr:col>67</xdr:col>
      <xdr:colOff>101600</xdr:colOff>
      <xdr:row>54</xdr:row>
      <xdr:rowOff>160332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3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5409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09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100033</xdr:rowOff>
    </xdr:from>
    <xdr:to>
      <xdr:col>85</xdr:col>
      <xdr:colOff>127000</xdr:colOff>
      <xdr:row>78</xdr:row>
      <xdr:rowOff>123803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73133"/>
          <a:ext cx="8382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116607</xdr:rowOff>
    </xdr:from>
    <xdr:to>
      <xdr:col>81</xdr:col>
      <xdr:colOff>50800</xdr:colOff>
      <xdr:row>78</xdr:row>
      <xdr:rowOff>123803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89707"/>
          <a:ext cx="889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114440</xdr:rowOff>
    </xdr:from>
    <xdr:to>
      <xdr:col>76</xdr:col>
      <xdr:colOff>114300</xdr:colOff>
      <xdr:row>78</xdr:row>
      <xdr:rowOff>116607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87540"/>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114440</xdr:rowOff>
    </xdr:from>
    <xdr:to>
      <xdr:col>71</xdr:col>
      <xdr:colOff>177800</xdr:colOff>
      <xdr:row>78</xdr:row>
      <xdr:rowOff>130890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87540"/>
          <a:ext cx="889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49233</xdr:rowOff>
    </xdr:from>
    <xdr:to>
      <xdr:col>85</xdr:col>
      <xdr:colOff>177800</xdr:colOff>
      <xdr:row>78</xdr:row>
      <xdr:rowOff>150833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2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73003</xdr:rowOff>
    </xdr:from>
    <xdr:to>
      <xdr:col>81</xdr:col>
      <xdr:colOff>101600</xdr:colOff>
      <xdr:row>79</xdr:row>
      <xdr:rowOff>3153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165730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5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65807</xdr:rowOff>
    </xdr:from>
    <xdr:to>
      <xdr:col>76</xdr:col>
      <xdr:colOff>165100</xdr:colOff>
      <xdr:row>78</xdr:row>
      <xdr:rowOff>167407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158534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63640</xdr:rowOff>
    </xdr:from>
    <xdr:to>
      <xdr:col>72</xdr:col>
      <xdr:colOff>38100</xdr:colOff>
      <xdr:row>78</xdr:row>
      <xdr:rowOff>165240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156367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80090</xdr:rowOff>
    </xdr:from>
    <xdr:to>
      <xdr:col>67</xdr:col>
      <xdr:colOff>101600</xdr:colOff>
      <xdr:row>79</xdr:row>
      <xdr:rowOff>10240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30941</xdr:rowOff>
    </xdr:from>
    <xdr:to>
      <xdr:col>85</xdr:col>
      <xdr:colOff>127000</xdr:colOff>
      <xdr:row>97</xdr:row>
      <xdr:rowOff>36995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61591"/>
          <a:ext cx="8382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30941</xdr:rowOff>
    </xdr:from>
    <xdr:to>
      <xdr:col>81</xdr:col>
      <xdr:colOff>50800</xdr:colOff>
      <xdr:row>97</xdr:row>
      <xdr:rowOff>39852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61591"/>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39852</xdr:rowOff>
    </xdr:from>
    <xdr:to>
      <xdr:col>76</xdr:col>
      <xdr:colOff>114300</xdr:colOff>
      <xdr:row>97</xdr:row>
      <xdr:rowOff>67207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70502"/>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67207</xdr:rowOff>
    </xdr:from>
    <xdr:to>
      <xdr:col>71</xdr:col>
      <xdr:colOff>177800</xdr:colOff>
      <xdr:row>97</xdr:row>
      <xdr:rowOff>73789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97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157645</xdr:rowOff>
    </xdr:from>
    <xdr:to>
      <xdr:col>85</xdr:col>
      <xdr:colOff>177800</xdr:colOff>
      <xdr:row>97</xdr:row>
      <xdr:rowOff>87795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136072</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151591</xdr:rowOff>
    </xdr:from>
    <xdr:to>
      <xdr:col>81</xdr:col>
      <xdr:colOff>101600</xdr:colOff>
      <xdr:row>97</xdr:row>
      <xdr:rowOff>81741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1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72868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160502</xdr:rowOff>
    </xdr:from>
    <xdr:to>
      <xdr:col>76</xdr:col>
      <xdr:colOff>165100</xdr:colOff>
      <xdr:row>97</xdr:row>
      <xdr:rowOff>90652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81779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16407</xdr:rowOff>
    </xdr:from>
    <xdr:to>
      <xdr:col>72</xdr:col>
      <xdr:colOff>38100</xdr:colOff>
      <xdr:row>97</xdr:row>
      <xdr:rowOff>118007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109134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22989</xdr:rowOff>
    </xdr:from>
    <xdr:to>
      <xdr:col>67</xdr:col>
      <xdr:colOff>101600</xdr:colOff>
      <xdr:row>97</xdr:row>
      <xdr:rowOff>124589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115716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目的別歳出科目において、類似団体内の平均値を下回っているものの、「議会費」、「消防費」、「総務費」、「農林水産業費」、「公債費」については長野県平均を上回っている。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費」については、消防設備の充実強化を目的に重点的に予算をかけてきた経過があり、農林水産業費においては、ほ場整備の実施が大きく増加した要因になっている。また、公債費は近年の大型事業の実施により、今後数年間増加傾向が予想される。。</a:t>
          </a:r>
          <a:endParaRPr lang="ja-JP" altLang="ja-JP" sz="1400">
            <a:effectLst/>
          </a:endParaRPr>
        </a:p>
        <a:p>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めりはりのある予算</a:t>
          </a:r>
          <a:r>
            <a:rPr kumimoji="1" lang="ja-JP" altLang="en-US" sz="1100">
              <a:solidFill>
                <a:schemeClr val="dk1"/>
              </a:solidFill>
              <a:effectLst/>
              <a:latin typeface="+mn-lt"/>
              <a:ea typeface="+mn-ea"/>
              <a:cs typeface="+mn-cs"/>
            </a:rPr>
            <a:t>計上</a:t>
          </a:r>
          <a:r>
            <a:rPr kumimoji="1" lang="ja-JP" altLang="ja-JP" sz="1100">
              <a:solidFill>
                <a:schemeClr val="dk1"/>
              </a:solidFill>
              <a:effectLst/>
              <a:latin typeface="+mn-lt"/>
              <a:ea typeface="+mn-ea"/>
              <a:cs typeface="+mn-cs"/>
            </a:rPr>
            <a:t>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一般会計は歳入総額は、</a:t>
          </a:r>
          <a:r>
            <a:rPr kumimoji="1" lang="en-US" altLang="ja-JP" sz="1100">
              <a:solidFill>
                <a:schemeClr val="dk1"/>
              </a:solidFill>
              <a:effectLst/>
              <a:latin typeface="+mn-lt"/>
              <a:ea typeface="+mn-ea"/>
              <a:cs typeface="+mn-cs"/>
            </a:rPr>
            <a:t>5,492,783</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5,415,377</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77,406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なった。この黒字額には、</a:t>
          </a:r>
          <a:r>
            <a:rPr kumimoji="1" lang="ja-JP" altLang="en-US" sz="1100">
              <a:solidFill>
                <a:schemeClr val="dk1"/>
              </a:solidFill>
              <a:effectLst/>
              <a:latin typeface="+mn-lt"/>
              <a:ea typeface="+mn-ea"/>
              <a:cs typeface="+mn-cs"/>
            </a:rPr>
            <a:t>災害復旧事業、舗装個別施設修繕事業</a:t>
          </a:r>
          <a:r>
            <a:rPr kumimoji="1" lang="ja-JP" altLang="ja-JP" sz="1100">
              <a:solidFill>
                <a:schemeClr val="dk1"/>
              </a:solidFill>
              <a:effectLst/>
              <a:latin typeface="+mn-lt"/>
              <a:ea typeface="+mn-ea"/>
              <a:cs typeface="+mn-cs"/>
            </a:rPr>
            <a:t>など翌年度への繰り越した事業の財源となる</a:t>
          </a:r>
          <a:r>
            <a:rPr kumimoji="1" lang="en-US" altLang="ja-JP" sz="1100">
              <a:solidFill>
                <a:schemeClr val="dk1"/>
              </a:solidFill>
              <a:effectLst/>
              <a:latin typeface="+mn-lt"/>
              <a:ea typeface="+mn-ea"/>
              <a:cs typeface="+mn-cs"/>
            </a:rPr>
            <a:t>25,573</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51,833</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11,003</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11,095</a:t>
          </a:r>
          <a:r>
            <a:rPr kumimoji="1" lang="ja-JP" altLang="ja-JP" sz="1100">
              <a:solidFill>
                <a:schemeClr val="dk1"/>
              </a:solidFill>
              <a:effectLst/>
              <a:latin typeface="+mn-lt"/>
              <a:ea typeface="+mn-ea"/>
              <a:cs typeface="+mn-cs"/>
            </a:rPr>
            <a:t>千円となっている。実質収支が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一般会計、工場誘致等特別会計）、公営企業会計（水道事業、下水道事業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80</v>
      </c>
      <c r="C2" s="179"/>
      <c r="D2" s="180"/>
    </row>
    <row r="3" spans="1:119" ht="18.75" customHeight="1" thickBot="1" x14ac:dyDescent="0.2">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5498869</v>
      </c>
      <c r="BO4" s="374"/>
      <c r="BP4" s="374"/>
      <c r="BQ4" s="374"/>
      <c r="BR4" s="374"/>
      <c r="BS4" s="374"/>
      <c r="BT4" s="374"/>
      <c r="BU4" s="375"/>
      <c r="BV4" s="373">
        <v>6556370</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1.6</v>
      </c>
      <c r="CU4" s="380"/>
      <c r="CV4" s="380"/>
      <c r="CW4" s="380"/>
      <c r="CX4" s="380"/>
      <c r="CY4" s="380"/>
      <c r="CZ4" s="380"/>
      <c r="DA4" s="381"/>
      <c r="DB4" s="379">
        <v>1.4</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5415377</v>
      </c>
      <c r="BO5" s="411"/>
      <c r="BP5" s="411"/>
      <c r="BQ5" s="411"/>
      <c r="BR5" s="411"/>
      <c r="BS5" s="411"/>
      <c r="BT5" s="411"/>
      <c r="BU5" s="412"/>
      <c r="BV5" s="410">
        <v>6492434</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81.7</v>
      </c>
      <c r="CU5" s="408"/>
      <c r="CV5" s="408"/>
      <c r="CW5" s="408"/>
      <c r="CX5" s="408"/>
      <c r="CY5" s="408"/>
      <c r="CZ5" s="408"/>
      <c r="DA5" s="409"/>
      <c r="DB5" s="407">
        <v>89.4</v>
      </c>
      <c r="DC5" s="408"/>
      <c r="DD5" s="408"/>
      <c r="DE5" s="408"/>
      <c r="DF5" s="408"/>
      <c r="DG5" s="408"/>
      <c r="DH5" s="408"/>
      <c r="DI5" s="409"/>
    </row>
    <row r="6" spans="1:119" ht="18.75" customHeight="1" x14ac:dyDescent="0.15">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93</v>
      </c>
      <c r="AV6" s="443"/>
      <c r="AW6" s="443"/>
      <c r="AX6" s="443"/>
      <c r="AY6" s="444" t="s">
        <v>101</v>
      </c>
      <c r="AZ6" s="445"/>
      <c r="BA6" s="445"/>
      <c r="BB6" s="445"/>
      <c r="BC6" s="445"/>
      <c r="BD6" s="445"/>
      <c r="BE6" s="445"/>
      <c r="BF6" s="445"/>
      <c r="BG6" s="445"/>
      <c r="BH6" s="445"/>
      <c r="BI6" s="445"/>
      <c r="BJ6" s="445"/>
      <c r="BK6" s="445"/>
      <c r="BL6" s="445"/>
      <c r="BM6" s="446"/>
      <c r="BN6" s="410">
        <v>83492</v>
      </c>
      <c r="BO6" s="411"/>
      <c r="BP6" s="411"/>
      <c r="BQ6" s="411"/>
      <c r="BR6" s="411"/>
      <c r="BS6" s="411"/>
      <c r="BT6" s="411"/>
      <c r="BU6" s="412"/>
      <c r="BV6" s="410">
        <v>63936</v>
      </c>
      <c r="BW6" s="411"/>
      <c r="BX6" s="411"/>
      <c r="BY6" s="411"/>
      <c r="BZ6" s="411"/>
      <c r="CA6" s="411"/>
      <c r="CB6" s="411"/>
      <c r="CC6" s="412"/>
      <c r="CD6" s="413" t="s">
        <v>102</v>
      </c>
      <c r="CE6" s="414"/>
      <c r="CF6" s="414"/>
      <c r="CG6" s="414"/>
      <c r="CH6" s="414"/>
      <c r="CI6" s="414"/>
      <c r="CJ6" s="414"/>
      <c r="CK6" s="414"/>
      <c r="CL6" s="414"/>
      <c r="CM6" s="414"/>
      <c r="CN6" s="414"/>
      <c r="CO6" s="414"/>
      <c r="CP6" s="414"/>
      <c r="CQ6" s="414"/>
      <c r="CR6" s="414"/>
      <c r="CS6" s="415"/>
      <c r="CT6" s="447">
        <v>85.3</v>
      </c>
      <c r="CU6" s="448"/>
      <c r="CV6" s="448"/>
      <c r="CW6" s="448"/>
      <c r="CX6" s="448"/>
      <c r="CY6" s="448"/>
      <c r="CZ6" s="448"/>
      <c r="DA6" s="449"/>
      <c r="DB6" s="447">
        <v>92.6</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103</v>
      </c>
      <c r="AN7" s="440"/>
      <c r="AO7" s="440"/>
      <c r="AP7" s="440"/>
      <c r="AQ7" s="440"/>
      <c r="AR7" s="440"/>
      <c r="AS7" s="440"/>
      <c r="AT7" s="441"/>
      <c r="AU7" s="442" t="s">
        <v>104</v>
      </c>
      <c r="AV7" s="443"/>
      <c r="AW7" s="443"/>
      <c r="AX7" s="443"/>
      <c r="AY7" s="444" t="s">
        <v>105</v>
      </c>
      <c r="AZ7" s="445"/>
      <c r="BA7" s="445"/>
      <c r="BB7" s="445"/>
      <c r="BC7" s="445"/>
      <c r="BD7" s="445"/>
      <c r="BE7" s="445"/>
      <c r="BF7" s="445"/>
      <c r="BG7" s="445"/>
      <c r="BH7" s="445"/>
      <c r="BI7" s="445"/>
      <c r="BJ7" s="445"/>
      <c r="BK7" s="445"/>
      <c r="BL7" s="445"/>
      <c r="BM7" s="446"/>
      <c r="BN7" s="410">
        <v>25573</v>
      </c>
      <c r="BO7" s="411"/>
      <c r="BP7" s="411"/>
      <c r="BQ7" s="411"/>
      <c r="BR7" s="411"/>
      <c r="BS7" s="411"/>
      <c r="BT7" s="411"/>
      <c r="BU7" s="412"/>
      <c r="BV7" s="410">
        <v>17021</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3619871</v>
      </c>
      <c r="CU7" s="411"/>
      <c r="CV7" s="411"/>
      <c r="CW7" s="411"/>
      <c r="CX7" s="411"/>
      <c r="CY7" s="411"/>
      <c r="CZ7" s="411"/>
      <c r="DA7" s="412"/>
      <c r="DB7" s="410">
        <v>3353060</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57919</v>
      </c>
      <c r="BO8" s="411"/>
      <c r="BP8" s="411"/>
      <c r="BQ8" s="411"/>
      <c r="BR8" s="411"/>
      <c r="BS8" s="411"/>
      <c r="BT8" s="411"/>
      <c r="BU8" s="412"/>
      <c r="BV8" s="410">
        <v>46915</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0.33</v>
      </c>
      <c r="CU8" s="451"/>
      <c r="CV8" s="451"/>
      <c r="CW8" s="451"/>
      <c r="CX8" s="451"/>
      <c r="CY8" s="451"/>
      <c r="CZ8" s="451"/>
      <c r="DA8" s="452"/>
      <c r="DB8" s="450">
        <v>0.34</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9382</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93</v>
      </c>
      <c r="AV9" s="443"/>
      <c r="AW9" s="443"/>
      <c r="AX9" s="443"/>
      <c r="AY9" s="444" t="s">
        <v>115</v>
      </c>
      <c r="AZ9" s="445"/>
      <c r="BA9" s="445"/>
      <c r="BB9" s="445"/>
      <c r="BC9" s="445"/>
      <c r="BD9" s="445"/>
      <c r="BE9" s="445"/>
      <c r="BF9" s="445"/>
      <c r="BG9" s="445"/>
      <c r="BH9" s="445"/>
      <c r="BI9" s="445"/>
      <c r="BJ9" s="445"/>
      <c r="BK9" s="445"/>
      <c r="BL9" s="445"/>
      <c r="BM9" s="446"/>
      <c r="BN9" s="410">
        <v>11004</v>
      </c>
      <c r="BO9" s="411"/>
      <c r="BP9" s="411"/>
      <c r="BQ9" s="411"/>
      <c r="BR9" s="411"/>
      <c r="BS9" s="411"/>
      <c r="BT9" s="411"/>
      <c r="BU9" s="412"/>
      <c r="BV9" s="410">
        <v>-34628</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14.2</v>
      </c>
      <c r="CU9" s="408"/>
      <c r="CV9" s="408"/>
      <c r="CW9" s="408"/>
      <c r="CX9" s="408"/>
      <c r="CY9" s="408"/>
      <c r="CZ9" s="408"/>
      <c r="DA9" s="409"/>
      <c r="DB9" s="407">
        <v>15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9926</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93</v>
      </c>
      <c r="AV10" s="443"/>
      <c r="AW10" s="443"/>
      <c r="AX10" s="443"/>
      <c r="AY10" s="444" t="s">
        <v>119</v>
      </c>
      <c r="AZ10" s="445"/>
      <c r="BA10" s="445"/>
      <c r="BB10" s="445"/>
      <c r="BC10" s="445"/>
      <c r="BD10" s="445"/>
      <c r="BE10" s="445"/>
      <c r="BF10" s="445"/>
      <c r="BG10" s="445"/>
      <c r="BH10" s="445"/>
      <c r="BI10" s="445"/>
      <c r="BJ10" s="445"/>
      <c r="BK10" s="445"/>
      <c r="BL10" s="445"/>
      <c r="BM10" s="446"/>
      <c r="BN10" s="410">
        <v>92</v>
      </c>
      <c r="BO10" s="411"/>
      <c r="BP10" s="411"/>
      <c r="BQ10" s="411"/>
      <c r="BR10" s="411"/>
      <c r="BS10" s="411"/>
      <c r="BT10" s="411"/>
      <c r="BU10" s="412"/>
      <c r="BV10" s="410">
        <v>102</v>
      </c>
      <c r="BW10" s="411"/>
      <c r="BX10" s="411"/>
      <c r="BY10" s="411"/>
      <c r="BZ10" s="411"/>
      <c r="CA10" s="411"/>
      <c r="CB10" s="411"/>
      <c r="CC10" s="412"/>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121</v>
      </c>
      <c r="M11" s="465"/>
      <c r="N11" s="465"/>
      <c r="O11" s="465"/>
      <c r="P11" s="465"/>
      <c r="Q11" s="466"/>
      <c r="R11" s="467" t="s">
        <v>122</v>
      </c>
      <c r="S11" s="468"/>
      <c r="T11" s="468"/>
      <c r="U11" s="468"/>
      <c r="V11" s="469"/>
      <c r="W11" s="398"/>
      <c r="X11" s="399"/>
      <c r="Y11" s="399"/>
      <c r="Z11" s="399"/>
      <c r="AA11" s="399"/>
      <c r="AB11" s="399"/>
      <c r="AC11" s="399"/>
      <c r="AD11" s="399"/>
      <c r="AE11" s="399"/>
      <c r="AF11" s="399"/>
      <c r="AG11" s="399"/>
      <c r="AH11" s="399"/>
      <c r="AI11" s="399"/>
      <c r="AJ11" s="399"/>
      <c r="AK11" s="399"/>
      <c r="AL11" s="402"/>
      <c r="AM11" s="439" t="s">
        <v>123</v>
      </c>
      <c r="AN11" s="440"/>
      <c r="AO11" s="440"/>
      <c r="AP11" s="440"/>
      <c r="AQ11" s="440"/>
      <c r="AR11" s="440"/>
      <c r="AS11" s="440"/>
      <c r="AT11" s="441"/>
      <c r="AU11" s="442" t="s">
        <v>124</v>
      </c>
      <c r="AV11" s="443"/>
      <c r="AW11" s="443"/>
      <c r="AX11" s="443"/>
      <c r="AY11" s="444" t="s">
        <v>125</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9557</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136</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9446</v>
      </c>
      <c r="S13" s="495"/>
      <c r="T13" s="495"/>
      <c r="U13" s="495"/>
      <c r="V13" s="496"/>
      <c r="W13" s="426" t="s">
        <v>138</v>
      </c>
      <c r="X13" s="427"/>
      <c r="Y13" s="427"/>
      <c r="Z13" s="427"/>
      <c r="AA13" s="427"/>
      <c r="AB13" s="417"/>
      <c r="AC13" s="461">
        <v>416</v>
      </c>
      <c r="AD13" s="462"/>
      <c r="AE13" s="462"/>
      <c r="AF13" s="462"/>
      <c r="AG13" s="504"/>
      <c r="AH13" s="461">
        <v>444</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11096</v>
      </c>
      <c r="BO13" s="411"/>
      <c r="BP13" s="411"/>
      <c r="BQ13" s="411"/>
      <c r="BR13" s="411"/>
      <c r="BS13" s="411"/>
      <c r="BT13" s="411"/>
      <c r="BU13" s="412"/>
      <c r="BV13" s="410">
        <v>-34526</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12.6</v>
      </c>
      <c r="CU13" s="408"/>
      <c r="CV13" s="408"/>
      <c r="CW13" s="408"/>
      <c r="CX13" s="408"/>
      <c r="CY13" s="408"/>
      <c r="CZ13" s="408"/>
      <c r="DA13" s="409"/>
      <c r="DB13" s="407">
        <v>12.1</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9690</v>
      </c>
      <c r="S14" s="495"/>
      <c r="T14" s="495"/>
      <c r="U14" s="495"/>
      <c r="V14" s="496"/>
      <c r="W14" s="400"/>
      <c r="X14" s="401"/>
      <c r="Y14" s="401"/>
      <c r="Z14" s="401"/>
      <c r="AA14" s="401"/>
      <c r="AB14" s="390"/>
      <c r="AC14" s="497">
        <v>9</v>
      </c>
      <c r="AD14" s="498"/>
      <c r="AE14" s="498"/>
      <c r="AF14" s="498"/>
      <c r="AG14" s="499"/>
      <c r="AH14" s="497">
        <v>9.3000000000000007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136</v>
      </c>
      <c r="CU14" s="509"/>
      <c r="CV14" s="509"/>
      <c r="CW14" s="509"/>
      <c r="CX14" s="509"/>
      <c r="CY14" s="509"/>
      <c r="CZ14" s="509"/>
      <c r="DA14" s="510"/>
      <c r="DB14" s="508" t="s">
        <v>136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137</v>
      </c>
      <c r="N15" s="502"/>
      <c r="O15" s="502"/>
      <c r="P15" s="502"/>
      <c r="Q15" s="503"/>
      <c r="R15" s="494">
        <v>9563</v>
      </c>
      <c r="S15" s="495"/>
      <c r="T15" s="495"/>
      <c r="U15" s="495"/>
      <c r="V15" s="496"/>
      <c r="W15" s="426" t="s">
        <v>145</v>
      </c>
      <c r="X15" s="427"/>
      <c r="Y15" s="427"/>
      <c r="Z15" s="427"/>
      <c r="AA15" s="427"/>
      <c r="AB15" s="417"/>
      <c r="AC15" s="461">
        <v>1316</v>
      </c>
      <c r="AD15" s="462"/>
      <c r="AE15" s="462"/>
      <c r="AF15" s="462"/>
      <c r="AG15" s="504"/>
      <c r="AH15" s="461">
        <v>1374</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970469</v>
      </c>
      <c r="BO15" s="374"/>
      <c r="BP15" s="374"/>
      <c r="BQ15" s="374"/>
      <c r="BR15" s="374"/>
      <c r="BS15" s="374"/>
      <c r="BT15" s="374"/>
      <c r="BU15" s="375"/>
      <c r="BV15" s="373">
        <v>1023373</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28.4</v>
      </c>
      <c r="AD16" s="498"/>
      <c r="AE16" s="498"/>
      <c r="AF16" s="498"/>
      <c r="AG16" s="499"/>
      <c r="AH16" s="497">
        <v>28.7</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3236060</v>
      </c>
      <c r="BO16" s="411"/>
      <c r="BP16" s="411"/>
      <c r="BQ16" s="411"/>
      <c r="BR16" s="411"/>
      <c r="BS16" s="411"/>
      <c r="BT16" s="411"/>
      <c r="BU16" s="412"/>
      <c r="BV16" s="410">
        <v>2994150</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2904</v>
      </c>
      <c r="AD17" s="462"/>
      <c r="AE17" s="462"/>
      <c r="AF17" s="462"/>
      <c r="AG17" s="504"/>
      <c r="AH17" s="461">
        <v>2971</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1198758</v>
      </c>
      <c r="BO17" s="411"/>
      <c r="BP17" s="411"/>
      <c r="BQ17" s="411"/>
      <c r="BR17" s="411"/>
      <c r="BS17" s="411"/>
      <c r="BT17" s="411"/>
      <c r="BU17" s="412"/>
      <c r="BV17" s="410">
        <v>1270218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155</v>
      </c>
      <c r="C18" s="453"/>
      <c r="D18" s="453"/>
      <c r="E18" s="536"/>
      <c r="F18" s="536"/>
      <c r="G18" s="536"/>
      <c r="H18" s="536"/>
      <c r="I18" s="536"/>
      <c r="J18" s="536"/>
      <c r="K18" s="536"/>
      <c r="L18" s="537">
        <v>40.159999999999997</v>
      </c>
      <c r="M18" s="537"/>
      <c r="N18" s="537"/>
      <c r="O18" s="537"/>
      <c r="P18" s="537"/>
      <c r="Q18" s="537"/>
      <c r="R18" s="538"/>
      <c r="S18" s="538"/>
      <c r="T18" s="538"/>
      <c r="U18" s="538"/>
      <c r="V18" s="539"/>
      <c r="W18" s="428"/>
      <c r="X18" s="429"/>
      <c r="Y18" s="429"/>
      <c r="Z18" s="429"/>
      <c r="AA18" s="429"/>
      <c r="AB18" s="420"/>
      <c r="AC18" s="540">
        <v>62.6</v>
      </c>
      <c r="AD18" s="541"/>
      <c r="AE18" s="541"/>
      <c r="AF18" s="541"/>
      <c r="AG18" s="542"/>
      <c r="AH18" s="540">
        <v>62</v>
      </c>
      <c r="AI18" s="541"/>
      <c r="AJ18" s="541"/>
      <c r="AK18" s="541"/>
      <c r="AL18" s="543"/>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3018412</v>
      </c>
      <c r="BO18" s="411"/>
      <c r="BP18" s="411"/>
      <c r="BQ18" s="411"/>
      <c r="BR18" s="411"/>
      <c r="BS18" s="411"/>
      <c r="BT18" s="411"/>
      <c r="BU18" s="412"/>
      <c r="BV18" s="410">
        <v>2994675</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157</v>
      </c>
      <c r="C19" s="453"/>
      <c r="D19" s="453"/>
      <c r="E19" s="536"/>
      <c r="F19" s="536"/>
      <c r="G19" s="536"/>
      <c r="H19" s="536"/>
      <c r="I19" s="536"/>
      <c r="J19" s="536"/>
      <c r="K19" s="536"/>
      <c r="L19" s="544">
        <v>234</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4022332</v>
      </c>
      <c r="BO19" s="411"/>
      <c r="BP19" s="411"/>
      <c r="BQ19" s="411"/>
      <c r="BR19" s="411"/>
      <c r="BS19" s="411"/>
      <c r="BT19" s="411"/>
      <c r="BU19" s="412"/>
      <c r="BV19" s="410">
        <v>3947114</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159</v>
      </c>
      <c r="C20" s="453"/>
      <c r="D20" s="453"/>
      <c r="E20" s="536"/>
      <c r="F20" s="536"/>
      <c r="G20" s="536"/>
      <c r="H20" s="536"/>
      <c r="I20" s="536"/>
      <c r="J20" s="536"/>
      <c r="K20" s="536"/>
      <c r="L20" s="544">
        <v>3543</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160</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4979449</v>
      </c>
      <c r="BO22" s="374"/>
      <c r="BP22" s="374"/>
      <c r="BQ22" s="374"/>
      <c r="BR22" s="374"/>
      <c r="BS22" s="374"/>
      <c r="BT22" s="374"/>
      <c r="BU22" s="375"/>
      <c r="BV22" s="373">
        <v>5230089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1253588</v>
      </c>
      <c r="BO23" s="411"/>
      <c r="BP23" s="411"/>
      <c r="BQ23" s="411"/>
      <c r="BR23" s="411"/>
      <c r="BS23" s="411"/>
      <c r="BT23" s="411"/>
      <c r="BU23" s="412"/>
      <c r="BV23" s="410">
        <v>1332125</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169</v>
      </c>
      <c r="F24" s="440"/>
      <c r="G24" s="440"/>
      <c r="H24" s="440"/>
      <c r="I24" s="440"/>
      <c r="J24" s="440"/>
      <c r="K24" s="441"/>
      <c r="L24" s="461">
        <v>1</v>
      </c>
      <c r="M24" s="462"/>
      <c r="N24" s="462"/>
      <c r="O24" s="462"/>
      <c r="P24" s="504"/>
      <c r="Q24" s="461">
        <v>6875</v>
      </c>
      <c r="R24" s="462"/>
      <c r="S24" s="462"/>
      <c r="T24" s="462"/>
      <c r="U24" s="462"/>
      <c r="V24" s="504"/>
      <c r="W24" s="556"/>
      <c r="X24" s="557"/>
      <c r="Y24" s="558"/>
      <c r="Z24" s="460" t="s">
        <v>170</v>
      </c>
      <c r="AA24" s="440"/>
      <c r="AB24" s="440"/>
      <c r="AC24" s="440"/>
      <c r="AD24" s="440"/>
      <c r="AE24" s="440"/>
      <c r="AF24" s="440"/>
      <c r="AG24" s="441"/>
      <c r="AH24" s="461">
        <v>96</v>
      </c>
      <c r="AI24" s="462"/>
      <c r="AJ24" s="462"/>
      <c r="AK24" s="462"/>
      <c r="AL24" s="504"/>
      <c r="AM24" s="461">
        <v>279360</v>
      </c>
      <c r="AN24" s="462"/>
      <c r="AO24" s="462"/>
      <c r="AP24" s="462"/>
      <c r="AQ24" s="462"/>
      <c r="AR24" s="504"/>
      <c r="AS24" s="461">
        <v>2910</v>
      </c>
      <c r="AT24" s="462"/>
      <c r="AU24" s="462"/>
      <c r="AV24" s="462"/>
      <c r="AW24" s="462"/>
      <c r="AX24" s="463"/>
      <c r="AY24" s="529" t="s">
        <v>171</v>
      </c>
      <c r="AZ24" s="530"/>
      <c r="BA24" s="530"/>
      <c r="BB24" s="530"/>
      <c r="BC24" s="530"/>
      <c r="BD24" s="530"/>
      <c r="BE24" s="530"/>
      <c r="BF24" s="530"/>
      <c r="BG24" s="530"/>
      <c r="BH24" s="530"/>
      <c r="BI24" s="530"/>
      <c r="BJ24" s="530"/>
      <c r="BK24" s="530"/>
      <c r="BL24" s="530"/>
      <c r="BM24" s="531"/>
      <c r="BN24" s="410">
        <v>3034977</v>
      </c>
      <c r="BO24" s="411"/>
      <c r="BP24" s="411"/>
      <c r="BQ24" s="411"/>
      <c r="BR24" s="411"/>
      <c r="BS24" s="411"/>
      <c r="BT24" s="411"/>
      <c r="BU24" s="412"/>
      <c r="BV24" s="410">
        <v>3237359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172</v>
      </c>
      <c r="F25" s="440"/>
      <c r="G25" s="440"/>
      <c r="H25" s="440"/>
      <c r="I25" s="440"/>
      <c r="J25" s="440"/>
      <c r="K25" s="441"/>
      <c r="L25" s="461">
        <v>1</v>
      </c>
      <c r="M25" s="462"/>
      <c r="N25" s="462"/>
      <c r="O25" s="462"/>
      <c r="P25" s="504"/>
      <c r="Q25" s="461">
        <v>5783</v>
      </c>
      <c r="R25" s="462"/>
      <c r="S25" s="462"/>
      <c r="T25" s="462"/>
      <c r="U25" s="462"/>
      <c r="V25" s="504"/>
      <c r="W25" s="556"/>
      <c r="X25" s="557"/>
      <c r="Y25" s="558"/>
      <c r="Z25" s="460" t="s">
        <v>173</v>
      </c>
      <c r="AA25" s="440"/>
      <c r="AB25" s="440"/>
      <c r="AC25" s="440"/>
      <c r="AD25" s="440"/>
      <c r="AE25" s="440"/>
      <c r="AF25" s="440"/>
      <c r="AG25" s="441"/>
      <c r="AH25" s="461" t="s">
        <v>127</v>
      </c>
      <c r="AI25" s="462"/>
      <c r="AJ25" s="462"/>
      <c r="AK25" s="462"/>
      <c r="AL25" s="504"/>
      <c r="AM25" s="461" t="s">
        <v>127</v>
      </c>
      <c r="AN25" s="462"/>
      <c r="AO25" s="462"/>
      <c r="AP25" s="462"/>
      <c r="AQ25" s="462"/>
      <c r="AR25" s="504"/>
      <c r="AS25" s="461" t="s">
        <v>127</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120133</v>
      </c>
      <c r="BO25" s="374"/>
      <c r="BP25" s="374"/>
      <c r="BQ25" s="374"/>
      <c r="BR25" s="374"/>
      <c r="BS25" s="374"/>
      <c r="BT25" s="374"/>
      <c r="BU25" s="375"/>
      <c r="BV25" s="373">
        <v>161539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175</v>
      </c>
      <c r="F26" s="440"/>
      <c r="G26" s="440"/>
      <c r="H26" s="440"/>
      <c r="I26" s="440"/>
      <c r="J26" s="440"/>
      <c r="K26" s="441"/>
      <c r="L26" s="461">
        <v>1</v>
      </c>
      <c r="M26" s="462"/>
      <c r="N26" s="462"/>
      <c r="O26" s="462"/>
      <c r="P26" s="504"/>
      <c r="Q26" s="461">
        <v>5264</v>
      </c>
      <c r="R26" s="462"/>
      <c r="S26" s="462"/>
      <c r="T26" s="462"/>
      <c r="U26" s="462"/>
      <c r="V26" s="504"/>
      <c r="W26" s="556"/>
      <c r="X26" s="557"/>
      <c r="Y26" s="558"/>
      <c r="Z26" s="460" t="s">
        <v>176</v>
      </c>
      <c r="AA26" s="562"/>
      <c r="AB26" s="562"/>
      <c r="AC26" s="562"/>
      <c r="AD26" s="562"/>
      <c r="AE26" s="562"/>
      <c r="AF26" s="562"/>
      <c r="AG26" s="563"/>
      <c r="AH26" s="461" t="s">
        <v>127</v>
      </c>
      <c r="AI26" s="462"/>
      <c r="AJ26" s="462"/>
      <c r="AK26" s="462"/>
      <c r="AL26" s="504"/>
      <c r="AM26" s="461" t="s">
        <v>127</v>
      </c>
      <c r="AN26" s="462"/>
      <c r="AO26" s="462"/>
      <c r="AP26" s="462"/>
      <c r="AQ26" s="462"/>
      <c r="AR26" s="504"/>
      <c r="AS26" s="461" t="s">
        <v>127</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t="s">
        <v>127</v>
      </c>
      <c r="BO26" s="411"/>
      <c r="BP26" s="411"/>
      <c r="BQ26" s="411"/>
      <c r="BR26" s="411"/>
      <c r="BS26" s="411"/>
      <c r="BT26" s="411"/>
      <c r="BU26" s="412"/>
      <c r="BV26" s="410" t="s">
        <v>127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178</v>
      </c>
      <c r="F27" s="440"/>
      <c r="G27" s="440"/>
      <c r="H27" s="440"/>
      <c r="I27" s="440"/>
      <c r="J27" s="440"/>
      <c r="K27" s="441"/>
      <c r="L27" s="461">
        <v>1</v>
      </c>
      <c r="M27" s="462"/>
      <c r="N27" s="462"/>
      <c r="O27" s="462"/>
      <c r="P27" s="504"/>
      <c r="Q27" s="461">
        <v>2841</v>
      </c>
      <c r="R27" s="462"/>
      <c r="S27" s="462"/>
      <c r="T27" s="462"/>
      <c r="U27" s="462"/>
      <c r="V27" s="504"/>
      <c r="W27" s="556"/>
      <c r="X27" s="557"/>
      <c r="Y27" s="558"/>
      <c r="Z27" s="460" t="s">
        <v>179</v>
      </c>
      <c r="AA27" s="440"/>
      <c r="AB27" s="440"/>
      <c r="AC27" s="440"/>
      <c r="AD27" s="440"/>
      <c r="AE27" s="440"/>
      <c r="AF27" s="440"/>
      <c r="AG27" s="441"/>
      <c r="AH27" s="461" t="s">
        <v>127</v>
      </c>
      <c r="AI27" s="462"/>
      <c r="AJ27" s="462"/>
      <c r="AK27" s="462"/>
      <c r="AL27" s="504"/>
      <c r="AM27" s="461" t="s">
        <v>127</v>
      </c>
      <c r="AN27" s="462"/>
      <c r="AO27" s="462"/>
      <c r="AP27" s="462"/>
      <c r="AQ27" s="462"/>
      <c r="AR27" s="504"/>
      <c r="AS27" s="461" t="s">
        <v>127</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32" t="s">
        <v>127</v>
      </c>
      <c r="BO27" s="533"/>
      <c r="BP27" s="533"/>
      <c r="BQ27" s="533"/>
      <c r="BR27" s="533"/>
      <c r="BS27" s="533"/>
      <c r="BT27" s="533"/>
      <c r="BU27" s="534"/>
      <c r="BV27" s="532" t="s">
        <v>127</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181</v>
      </c>
      <c r="F28" s="440"/>
      <c r="G28" s="440"/>
      <c r="H28" s="440"/>
      <c r="I28" s="440"/>
      <c r="J28" s="440"/>
      <c r="K28" s="441"/>
      <c r="L28" s="461">
        <v>1</v>
      </c>
      <c r="M28" s="462"/>
      <c r="N28" s="462"/>
      <c r="O28" s="462"/>
      <c r="P28" s="504"/>
      <c r="Q28" s="461">
        <v>2094</v>
      </c>
      <c r="R28" s="462"/>
      <c r="S28" s="462"/>
      <c r="T28" s="462"/>
      <c r="U28" s="462"/>
      <c r="V28" s="504"/>
      <c r="W28" s="556"/>
      <c r="X28" s="557"/>
      <c r="Y28" s="558"/>
      <c r="Z28" s="460" t="s">
        <v>182</v>
      </c>
      <c r="AA28" s="440"/>
      <c r="AB28" s="440"/>
      <c r="AC28" s="440"/>
      <c r="AD28" s="440"/>
      <c r="AE28" s="440"/>
      <c r="AF28" s="440"/>
      <c r="AG28" s="441"/>
      <c r="AH28" s="461" t="s">
        <v>127</v>
      </c>
      <c r="AI28" s="462"/>
      <c r="AJ28" s="462"/>
      <c r="AK28" s="462"/>
      <c r="AL28" s="504"/>
      <c r="AM28" s="461" t="s">
        <v>127</v>
      </c>
      <c r="AN28" s="462"/>
      <c r="AO28" s="462"/>
      <c r="AP28" s="462"/>
      <c r="AQ28" s="462"/>
      <c r="AR28" s="504"/>
      <c r="AS28" s="461" t="s">
        <v>127</v>
      </c>
      <c r="AT28" s="462"/>
      <c r="AU28" s="462"/>
      <c r="AV28" s="462"/>
      <c r="AW28" s="462"/>
      <c r="AX28" s="463"/>
      <c r="AY28" s="564" t="s">
        <v>183</v>
      </c>
      <c r="AZ28" s="565"/>
      <c r="BA28" s="565"/>
      <c r="BB28" s="566"/>
      <c r="BC28" s="370" t="s">
        <v>47</v>
      </c>
      <c r="BD28" s="371"/>
      <c r="BE28" s="371"/>
      <c r="BF28" s="371"/>
      <c r="BG28" s="371"/>
      <c r="BH28" s="371"/>
      <c r="BI28" s="371"/>
      <c r="BJ28" s="371"/>
      <c r="BK28" s="371"/>
      <c r="BL28" s="371"/>
      <c r="BM28" s="372"/>
      <c r="BN28" s="373">
        <v>500958</v>
      </c>
      <c r="BO28" s="374"/>
      <c r="BP28" s="374"/>
      <c r="BQ28" s="374"/>
      <c r="BR28" s="374"/>
      <c r="BS28" s="374"/>
      <c r="BT28" s="374"/>
      <c r="BU28" s="375"/>
      <c r="BV28" s="373">
        <v>480366</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184</v>
      </c>
      <c r="F29" s="440"/>
      <c r="G29" s="440"/>
      <c r="H29" s="440"/>
      <c r="I29" s="440"/>
      <c r="J29" s="440"/>
      <c r="K29" s="441"/>
      <c r="L29" s="461">
        <v>10</v>
      </c>
      <c r="M29" s="462"/>
      <c r="N29" s="462"/>
      <c r="O29" s="462"/>
      <c r="P29" s="504"/>
      <c r="Q29" s="461">
        <v>1894</v>
      </c>
      <c r="R29" s="462"/>
      <c r="S29" s="462"/>
      <c r="T29" s="462"/>
      <c r="U29" s="462"/>
      <c r="V29" s="504"/>
      <c r="W29" s="559"/>
      <c r="X29" s="560"/>
      <c r="Y29" s="561"/>
      <c r="Z29" s="460" t="s">
        <v>185</v>
      </c>
      <c r="AA29" s="440"/>
      <c r="AB29" s="440"/>
      <c r="AC29" s="440"/>
      <c r="AD29" s="440"/>
      <c r="AE29" s="440"/>
      <c r="AF29" s="440"/>
      <c r="AG29" s="441"/>
      <c r="AH29" s="461">
        <v>96</v>
      </c>
      <c r="AI29" s="462"/>
      <c r="AJ29" s="462"/>
      <c r="AK29" s="462"/>
      <c r="AL29" s="504"/>
      <c r="AM29" s="461">
        <v>279360</v>
      </c>
      <c r="AN29" s="462"/>
      <c r="AO29" s="462"/>
      <c r="AP29" s="462"/>
      <c r="AQ29" s="462"/>
      <c r="AR29" s="504"/>
      <c r="AS29" s="461">
        <v>2910</v>
      </c>
      <c r="AT29" s="462"/>
      <c r="AU29" s="462"/>
      <c r="AV29" s="462"/>
      <c r="AW29" s="462"/>
      <c r="AX29" s="463"/>
      <c r="AY29" s="567"/>
      <c r="AZ29" s="568"/>
      <c r="BA29" s="568"/>
      <c r="BB29" s="569"/>
      <c r="BC29" s="444" t="s">
        <v>186</v>
      </c>
      <c r="BD29" s="445"/>
      <c r="BE29" s="445"/>
      <c r="BF29" s="445"/>
      <c r="BG29" s="445"/>
      <c r="BH29" s="445"/>
      <c r="BI29" s="445"/>
      <c r="BJ29" s="445"/>
      <c r="BK29" s="445"/>
      <c r="BL29" s="445"/>
      <c r="BM29" s="446"/>
      <c r="BN29" s="410">
        <v>220001</v>
      </c>
      <c r="BO29" s="411"/>
      <c r="BP29" s="411"/>
      <c r="BQ29" s="411"/>
      <c r="BR29" s="411"/>
      <c r="BS29" s="411"/>
      <c r="BT29" s="411"/>
      <c r="BU29" s="412"/>
      <c r="BV29" s="410">
        <v>115001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187</v>
      </c>
      <c r="X30" s="578"/>
      <c r="Y30" s="578"/>
      <c r="Z30" s="578"/>
      <c r="AA30" s="578"/>
      <c r="AB30" s="578"/>
      <c r="AC30" s="578"/>
      <c r="AD30" s="578"/>
      <c r="AE30" s="578"/>
      <c r="AF30" s="578"/>
      <c r="AG30" s="579"/>
      <c r="AH30" s="540">
        <v>95.4</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49</v>
      </c>
      <c r="BD30" s="530"/>
      <c r="BE30" s="530"/>
      <c r="BF30" s="530"/>
      <c r="BG30" s="530"/>
      <c r="BH30" s="530"/>
      <c r="BI30" s="530"/>
      <c r="BJ30" s="530"/>
      <c r="BK30" s="530"/>
      <c r="BL30" s="530"/>
      <c r="BM30" s="531"/>
      <c r="BN30" s="532">
        <v>1076644</v>
      </c>
      <c r="BO30" s="533"/>
      <c r="BP30" s="533"/>
      <c r="BQ30" s="533"/>
      <c r="BR30" s="533"/>
      <c r="BS30" s="533"/>
      <c r="BT30" s="533"/>
      <c r="BU30" s="534"/>
      <c r="BV30" s="532">
        <v>607528</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188</v>
      </c>
      <c r="D32" s="573"/>
      <c r="E32" s="573"/>
      <c r="F32" s="573"/>
      <c r="G32" s="573"/>
      <c r="H32" s="573"/>
      <c r="I32" s="573"/>
      <c r="J32" s="573"/>
      <c r="K32" s="573"/>
      <c r="L32" s="573"/>
      <c r="M32" s="573"/>
      <c r="N32" s="573"/>
      <c r="O32" s="573"/>
      <c r="P32" s="573"/>
      <c r="Q32" s="573"/>
      <c r="R32" s="573"/>
      <c r="S32" s="573"/>
      <c r="U32" s="414" t="s">
        <v>189</v>
      </c>
      <c r="V32" s="414"/>
      <c r="W32" s="414"/>
      <c r="X32" s="414"/>
      <c r="Y32" s="414"/>
      <c r="Z32" s="414"/>
      <c r="AA32" s="414"/>
      <c r="AB32" s="414"/>
      <c r="AC32" s="414"/>
      <c r="AD32" s="414"/>
      <c r="AE32" s="414"/>
      <c r="AF32" s="414"/>
      <c r="AG32" s="414"/>
      <c r="AH32" s="414"/>
      <c r="AI32" s="414"/>
      <c r="AJ32" s="414"/>
      <c r="AK32" s="414"/>
      <c r="AM32" s="414" t="s">
        <v>190</v>
      </c>
      <c r="AN32" s="414"/>
      <c r="AO32" s="414"/>
      <c r="AP32" s="414"/>
      <c r="AQ32" s="414"/>
      <c r="AR32" s="414"/>
      <c r="AS32" s="414"/>
      <c r="AT32" s="414"/>
      <c r="AU32" s="414"/>
      <c r="AV32" s="414"/>
      <c r="AW32" s="414"/>
      <c r="AX32" s="414"/>
      <c r="AY32" s="414"/>
      <c r="AZ32" s="414"/>
      <c r="BA32" s="414"/>
      <c r="BB32" s="414"/>
      <c r="BC32" s="414"/>
      <c r="BE32" s="414" t="s">
        <v>191</v>
      </c>
      <c r="BF32" s="414"/>
      <c r="BG32" s="414"/>
      <c r="BH32" s="414"/>
      <c r="BI32" s="414"/>
      <c r="BJ32" s="414"/>
      <c r="BK32" s="414"/>
      <c r="BL32" s="414"/>
      <c r="BM32" s="414"/>
      <c r="BN32" s="414"/>
      <c r="BO32" s="414"/>
      <c r="BP32" s="414"/>
      <c r="BQ32" s="414"/>
      <c r="BR32" s="414"/>
      <c r="BS32" s="414"/>
      <c r="BT32" s="414"/>
      <c r="BU32" s="414"/>
      <c r="BW32" s="414" t="s">
        <v>192</v>
      </c>
      <c r="BX32" s="414"/>
      <c r="BY32" s="414"/>
      <c r="BZ32" s="414"/>
      <c r="CA32" s="414"/>
      <c r="CB32" s="414"/>
      <c r="CC32" s="414"/>
      <c r="CD32" s="414"/>
      <c r="CE32" s="414"/>
      <c r="CF32" s="414"/>
      <c r="CG32" s="414"/>
      <c r="CH32" s="414"/>
      <c r="CI32" s="414"/>
      <c r="CJ32" s="414"/>
      <c r="CK32" s="414"/>
      <c r="CL32" s="414"/>
      <c r="CM32" s="414"/>
      <c r="CO32" s="414" t="s">
        <v>193</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194</v>
      </c>
      <c r="D33" s="434"/>
      <c r="E33" s="399" t="s">
        <v>195</v>
      </c>
      <c r="F33" s="399"/>
      <c r="G33" s="399"/>
      <c r="H33" s="399"/>
      <c r="I33" s="399"/>
      <c r="J33" s="399"/>
      <c r="K33" s="399"/>
      <c r="L33" s="399"/>
      <c r="M33" s="399"/>
      <c r="N33" s="399"/>
      <c r="O33" s="399"/>
      <c r="P33" s="399"/>
      <c r="Q33" s="399"/>
      <c r="R33" s="399"/>
      <c r="S33" s="399"/>
      <c r="T33" s="203"/>
      <c r="U33" s="434" t="s">
        <v>194</v>
      </c>
      <c r="V33" s="434"/>
      <c r="W33" s="399" t="s">
        <v>196</v>
      </c>
      <c r="X33" s="399"/>
      <c r="Y33" s="399"/>
      <c r="Z33" s="399"/>
      <c r="AA33" s="399"/>
      <c r="AB33" s="399"/>
      <c r="AC33" s="399"/>
      <c r="AD33" s="399"/>
      <c r="AE33" s="399"/>
      <c r="AF33" s="399"/>
      <c r="AG33" s="399"/>
      <c r="AH33" s="399"/>
      <c r="AI33" s="399"/>
      <c r="AJ33" s="399"/>
      <c r="AK33" s="399"/>
      <c r="AL33" s="203"/>
      <c r="AM33" s="434" t="s">
        <v>197</v>
      </c>
      <c r="AN33" s="434"/>
      <c r="AO33" s="399" t="s">
        <v>196</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197</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5</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IF('各会計、関係団体の財政状況及び健全化判断比率'!B32="","",'各会計、関係団体の財政状況及び健全化判断比率'!B32)</f>
        <v>簡易水道事業特別会計</v>
      </c>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北アルプス広域連合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工場誘致等特別会計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6</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（一般会計）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（ふるさと市町村圏事業特別会計）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（介護老人保健施設事業特別会計）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（介護保険事業特別会計）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（平日夜間救急医療事業特別会計）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長野県市町村自治振興組合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長野県後期高齢者医療広域連合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16</v>
      </c>
      <c r="BX42" s="600"/>
      <c r="BY42" s="601" t="str">
        <f>IF('各会計、関係団体の財政状況及び健全化判断比率'!B76="","",'各会計、関係団体の財政状況及び健全化判断比率'!B76)</f>
        <v>（一般会計）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17</v>
      </c>
      <c r="BX43" s="600"/>
      <c r="BY43" s="601" t="str">
        <f>IF('各会計、関係団体の財政状況及び健全化判断比率'!B77="","",'各会計、関係団体の財政状況及び健全化判断比率'!B77)</f>
        <v>（後期高齢者医療事業特別会計）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d8SqFBkhfIC4MY6V3bsb8brWPS0EdH76LsKOvKJuaKivwq5fh1e6sn5gTsj8XEqSDsCCjYeEzopfEvYlMFBNmA==" saltValue="OXabJ7iRQJDBXjBfGVQSS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566</v>
      </c>
      <c r="D34" s="1179"/>
      <c r="E34" s="1180"/>
      <c r="F34" s="32">
        <v>23.28</v>
      </c>
      <c r="G34" s="33">
        <v>21.22</v>
      </c>
      <c r="H34" s="33">
        <v>20.47</v>
      </c>
      <c r="I34" s="33">
        <v>21.55</v>
      </c>
      <c r="J34" s="34">
        <v>22.6</v>
      </c>
      <c r="K34" s="22"/>
      <c r="L34" s="22"/>
      <c r="M34" s="22"/>
      <c r="N34" s="22"/>
      <c r="O34" s="22"/>
      <c r="P34" s="22"/>
    </row>
    <row r="35" spans="1:16" ht="39" customHeight="1" x14ac:dyDescent="0.15">
      <c r="A35" s="22"/>
      <c r="B35" s="35"/>
      <c r="C35" s="1173" t="s">
        <v>567</v>
      </c>
      <c r="D35" s="1174"/>
      <c r="E35" s="1175"/>
      <c r="F35" s="36" t="s">
        <v>516</v>
      </c>
      <c r="G35" s="37" t="s">
        <v>516</v>
      </c>
      <c r="H35" s="37" t="s">
        <v>516</v>
      </c>
      <c r="I35" s="37">
        <v>0.7</v>
      </c>
      <c r="J35" s="38">
        <v>1.6</v>
      </c>
      <c r="K35" s="22"/>
      <c r="L35" s="22"/>
      <c r="M35" s="22"/>
      <c r="N35" s="22"/>
      <c r="O35" s="22"/>
      <c r="P35" s="22"/>
    </row>
    <row r="36" spans="1:16" ht="39" customHeight="1" x14ac:dyDescent="0.15">
      <c r="A36" s="22"/>
      <c r="B36" s="35"/>
      <c r="C36" s="1173" t="s">
        <v>568</v>
      </c>
      <c r="D36" s="1174"/>
      <c r="E36" s="1175"/>
      <c r="F36" s="36">
        <v>2.5299999999999998</v>
      </c>
      <c r="G36" s="37">
        <v>2.02</v>
      </c>
      <c r="H36" s="37">
        <v>2.35</v>
      </c>
      <c r="I36" s="37">
        <v>1.21</v>
      </c>
      <c r="J36" s="38">
        <v>1.43</v>
      </c>
      <c r="K36" s="22"/>
      <c r="L36" s="22"/>
      <c r="M36" s="22"/>
      <c r="N36" s="22"/>
      <c r="O36" s="22"/>
      <c r="P36" s="22"/>
    </row>
    <row r="37" spans="1:16" ht="39" customHeight="1" x14ac:dyDescent="0.15">
      <c r="A37" s="22"/>
      <c r="B37" s="35"/>
      <c r="C37" s="1173" t="s">
        <v>569</v>
      </c>
      <c r="D37" s="1174"/>
      <c r="E37" s="1175"/>
      <c r="F37" s="36">
        <v>1.75</v>
      </c>
      <c r="G37" s="37">
        <v>0.5</v>
      </c>
      <c r="H37" s="37">
        <v>0.16</v>
      </c>
      <c r="I37" s="37">
        <v>0.1</v>
      </c>
      <c r="J37" s="38">
        <v>0.3</v>
      </c>
      <c r="K37" s="22"/>
      <c r="L37" s="22"/>
      <c r="M37" s="22"/>
      <c r="N37" s="22"/>
      <c r="O37" s="22"/>
      <c r="P37" s="22"/>
    </row>
    <row r="38" spans="1:16" ht="39" customHeight="1" x14ac:dyDescent="0.15">
      <c r="A38" s="22"/>
      <c r="B38" s="35"/>
      <c r="C38" s="1173" t="s">
        <v>570</v>
      </c>
      <c r="D38" s="1174"/>
      <c r="E38" s="1175"/>
      <c r="F38" s="36">
        <v>0.19</v>
      </c>
      <c r="G38" s="37">
        <v>0.19</v>
      </c>
      <c r="H38" s="37">
        <v>0.18</v>
      </c>
      <c r="I38" s="37">
        <v>0.18</v>
      </c>
      <c r="J38" s="38">
        <v>0.16</v>
      </c>
      <c r="K38" s="22"/>
      <c r="L38" s="22"/>
      <c r="M38" s="22"/>
      <c r="N38" s="22"/>
      <c r="O38" s="22"/>
      <c r="P38" s="22"/>
    </row>
    <row r="39" spans="1:16" ht="39" customHeight="1" x14ac:dyDescent="0.15">
      <c r="A39" s="22"/>
      <c r="B39" s="35"/>
      <c r="C39" s="1173" t="s">
        <v>571</v>
      </c>
      <c r="D39" s="1174"/>
      <c r="E39" s="1175"/>
      <c r="F39" s="36" t="s">
        <v>572</v>
      </c>
      <c r="G39" s="37">
        <v>0</v>
      </c>
      <c r="H39" s="37">
        <v>0</v>
      </c>
      <c r="I39" s="37">
        <v>0</v>
      </c>
      <c r="J39" s="38">
        <v>0</v>
      </c>
      <c r="K39" s="22"/>
      <c r="L39" s="22"/>
      <c r="M39" s="22"/>
      <c r="N39" s="22"/>
      <c r="O39" s="22"/>
      <c r="P39" s="22"/>
    </row>
    <row r="40" spans="1:16" ht="39" customHeight="1" x14ac:dyDescent="0.15">
      <c r="A40" s="22"/>
      <c r="B40" s="35"/>
      <c r="C40" s="1173" t="s">
        <v>573</v>
      </c>
      <c r="D40" s="1174"/>
      <c r="E40" s="1175"/>
      <c r="F40" s="36">
        <v>0.02</v>
      </c>
      <c r="G40" s="37">
        <v>0.03</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574</v>
      </c>
      <c r="D42" s="1174"/>
      <c r="E42" s="1175"/>
      <c r="F42" s="36" t="s">
        <v>575</v>
      </c>
      <c r="G42" s="37" t="s">
        <v>516</v>
      </c>
      <c r="H42" s="37" t="s">
        <v>516</v>
      </c>
      <c r="I42" s="37" t="s">
        <v>516</v>
      </c>
      <c r="J42" s="38" t="s">
        <v>516</v>
      </c>
      <c r="K42" s="22"/>
      <c r="L42" s="22"/>
      <c r="M42" s="22"/>
      <c r="N42" s="22"/>
      <c r="O42" s="22"/>
      <c r="P42" s="22"/>
    </row>
    <row r="43" spans="1:16" ht="39" customHeight="1" thickBot="1" x14ac:dyDescent="0.2">
      <c r="A43" s="22"/>
      <c r="B43" s="40"/>
      <c r="C43" s="1176" t="s">
        <v>576</v>
      </c>
      <c r="D43" s="1177"/>
      <c r="E43" s="1178"/>
      <c r="F43" s="41" t="s">
        <v>516</v>
      </c>
      <c r="G43" s="42">
        <v>0.04</v>
      </c>
      <c r="H43" s="42">
        <v>0.25</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LVE1EuwOQvmxnHnhZ7MCCn63GXJ/t72bniy9/7SkZk4KvzuFtEoF8IyKn1zbeI3oq6n/UFjQes7MY/ztXHlmQ==" saltValue="OyEDXGjG6TzscZKpwLwd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1" t="s">
        <v>10</v>
      </c>
      <c r="C45" s="1182"/>
      <c r="D45" s="58"/>
      <c r="E45" s="1187" t="s">
        <v>11</v>
      </c>
      <c r="F45" s="1187"/>
      <c r="G45" s="1187"/>
      <c r="H45" s="1187"/>
      <c r="I45" s="1187"/>
      <c r="J45" s="1188"/>
      <c r="K45" s="59">
        <v>521</v>
      </c>
      <c r="L45" s="60">
        <v>525</v>
      </c>
      <c r="M45" s="60">
        <v>581</v>
      </c>
      <c r="N45" s="60">
        <v>594</v>
      </c>
      <c r="O45" s="61">
        <v>573</v>
      </c>
      <c r="P45" s="48"/>
      <c r="Q45" s="48"/>
      <c r="R45" s="48"/>
      <c r="S45" s="48"/>
      <c r="T45" s="48"/>
      <c r="U45" s="48"/>
    </row>
    <row r="46" spans="1:21" ht="30.75" customHeight="1" x14ac:dyDescent="0.15">
      <c r="A46" s="48"/>
      <c r="B46" s="1183"/>
      <c r="C46" s="1184"/>
      <c r="D46" s="62"/>
      <c r="E46" s="1189" t="s">
        <v>12</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x14ac:dyDescent="0.15">
      <c r="A47" s="48"/>
      <c r="B47" s="1183"/>
      <c r="C47" s="1184"/>
      <c r="D47" s="62"/>
      <c r="E47" s="1189" t="s">
        <v>13</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x14ac:dyDescent="0.15">
      <c r="A48" s="48"/>
      <c r="B48" s="1183"/>
      <c r="C48" s="1184"/>
      <c r="D48" s="62"/>
      <c r="E48" s="1189" t="s">
        <v>14</v>
      </c>
      <c r="F48" s="1189"/>
      <c r="G48" s="1189"/>
      <c r="H48" s="1189"/>
      <c r="I48" s="1189"/>
      <c r="J48" s="1190"/>
      <c r="K48" s="63">
        <v>202</v>
      </c>
      <c r="L48" s="64">
        <v>185</v>
      </c>
      <c r="M48" s="64">
        <v>255</v>
      </c>
      <c r="N48" s="64">
        <v>252</v>
      </c>
      <c r="O48" s="65">
        <v>269</v>
      </c>
      <c r="P48" s="48"/>
      <c r="Q48" s="48"/>
      <c r="R48" s="48"/>
      <c r="S48" s="48"/>
      <c r="T48" s="48"/>
      <c r="U48" s="48"/>
    </row>
    <row r="49" spans="1:21" ht="30.75" customHeight="1" x14ac:dyDescent="0.15">
      <c r="A49" s="48"/>
      <c r="B49" s="1183"/>
      <c r="C49" s="1184"/>
      <c r="D49" s="62"/>
      <c r="E49" s="1189" t="s">
        <v>15</v>
      </c>
      <c r="F49" s="1189"/>
      <c r="G49" s="1189"/>
      <c r="H49" s="1189"/>
      <c r="I49" s="1189"/>
      <c r="J49" s="1190"/>
      <c r="K49" s="63">
        <v>39</v>
      </c>
      <c r="L49" s="64">
        <v>37</v>
      </c>
      <c r="M49" s="64">
        <v>39</v>
      </c>
      <c r="N49" s="64">
        <v>35</v>
      </c>
      <c r="O49" s="65">
        <v>34</v>
      </c>
      <c r="P49" s="48"/>
      <c r="Q49" s="48"/>
      <c r="R49" s="48"/>
      <c r="S49" s="48"/>
      <c r="T49" s="48"/>
      <c r="U49" s="48"/>
    </row>
    <row r="50" spans="1:21" ht="30.75" customHeight="1" x14ac:dyDescent="0.15">
      <c r="A50" s="48"/>
      <c r="B50" s="1183"/>
      <c r="C50" s="1184"/>
      <c r="D50" s="62"/>
      <c r="E50" s="1189" t="s">
        <v>16</v>
      </c>
      <c r="F50" s="1189"/>
      <c r="G50" s="1189"/>
      <c r="H50" s="1189"/>
      <c r="I50" s="1189"/>
      <c r="J50" s="1190"/>
      <c r="K50" s="63">
        <v>43</v>
      </c>
      <c r="L50" s="64">
        <v>22</v>
      </c>
      <c r="M50" s="64">
        <v>20</v>
      </c>
      <c r="N50" s="64">
        <v>16</v>
      </c>
      <c r="O50" s="65">
        <v>11</v>
      </c>
      <c r="P50" s="48"/>
      <c r="Q50" s="48"/>
      <c r="R50" s="48"/>
      <c r="S50" s="48"/>
      <c r="T50" s="48"/>
      <c r="U50" s="48"/>
    </row>
    <row r="51" spans="1:21" ht="30.75" customHeight="1" x14ac:dyDescent="0.15">
      <c r="A51" s="48"/>
      <c r="B51" s="1185"/>
      <c r="C51" s="1186"/>
      <c r="D51" s="66"/>
      <c r="E51" s="1189" t="s">
        <v>17</v>
      </c>
      <c r="F51" s="1189"/>
      <c r="G51" s="1189"/>
      <c r="H51" s="1189"/>
      <c r="I51" s="1189"/>
      <c r="J51" s="1190"/>
      <c r="K51" s="63" t="s">
        <v>516</v>
      </c>
      <c r="L51" s="64" t="s">
        <v>516</v>
      </c>
      <c r="M51" s="64">
        <v>0</v>
      </c>
      <c r="N51" s="64" t="s">
        <v>516</v>
      </c>
      <c r="O51" s="65" t="s">
        <v>516</v>
      </c>
      <c r="P51" s="48"/>
      <c r="Q51" s="48"/>
      <c r="R51" s="48"/>
      <c r="S51" s="48"/>
      <c r="T51" s="48"/>
      <c r="U51" s="48"/>
    </row>
    <row r="52" spans="1:21" ht="30.75" customHeight="1" x14ac:dyDescent="0.15">
      <c r="A52" s="48"/>
      <c r="B52" s="1191" t="s">
        <v>18</v>
      </c>
      <c r="C52" s="1192"/>
      <c r="D52" s="66"/>
      <c r="E52" s="1189" t="s">
        <v>19</v>
      </c>
      <c r="F52" s="1189"/>
      <c r="G52" s="1189"/>
      <c r="H52" s="1189"/>
      <c r="I52" s="1189"/>
      <c r="J52" s="1190"/>
      <c r="K52" s="63">
        <v>496</v>
      </c>
      <c r="L52" s="64">
        <v>504</v>
      </c>
      <c r="M52" s="64">
        <v>517</v>
      </c>
      <c r="N52" s="64">
        <v>541</v>
      </c>
      <c r="O52" s="65">
        <v>544</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309</v>
      </c>
      <c r="L53" s="69">
        <v>265</v>
      </c>
      <c r="M53" s="69">
        <v>378</v>
      </c>
      <c r="N53" s="69">
        <v>356</v>
      </c>
      <c r="O53" s="70">
        <v>343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7" t="s">
        <v>24</v>
      </c>
      <c r="C57" s="1198"/>
      <c r="D57" s="1201" t="s">
        <v>25</v>
      </c>
      <c r="E57" s="1202"/>
      <c r="F57" s="1202"/>
      <c r="G57" s="1202"/>
      <c r="H57" s="1202"/>
      <c r="I57" s="1202"/>
      <c r="J57" s="1203"/>
      <c r="K57" s="83" t="s">
        <v>601</v>
      </c>
      <c r="L57" s="84" t="s">
        <v>601</v>
      </c>
      <c r="M57" s="84" t="s">
        <v>601</v>
      </c>
      <c r="N57" s="84" t="s">
        <v>601</v>
      </c>
      <c r="O57" s="85" t="s">
        <v>601</v>
      </c>
    </row>
    <row r="58" spans="1:21" ht="31.5" customHeight="1" thickBot="1" x14ac:dyDescent="0.2">
      <c r="B58" s="1199"/>
      <c r="C58" s="1200"/>
      <c r="D58" s="1204" t="s">
        <v>26</v>
      </c>
      <c r="E58" s="1205"/>
      <c r="F58" s="1205"/>
      <c r="G58" s="1205"/>
      <c r="H58" s="1205"/>
      <c r="I58" s="1205"/>
      <c r="J58" s="1206"/>
      <c r="K58" s="86" t="s">
        <v>601</v>
      </c>
      <c r="L58" s="87" t="s">
        <v>601</v>
      </c>
      <c r="M58" s="87" t="s">
        <v>601</v>
      </c>
      <c r="N58" s="87" t="s">
        <v>601</v>
      </c>
      <c r="O58" s="88" t="s">
        <v>601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T/ZPMnmajtuVSO/uwnmglZ1eZsJ88RgZYmHJCsS2HXU8JJC0l/A51WU5XXMnl4TzSplD8NfRngS8gKKDawyFw==" saltValue="A4CK3cPL3Tedm3zK01ET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07" t="s">
        <v>29</v>
      </c>
      <c r="C41" s="1208"/>
      <c r="D41" s="102"/>
      <c r="E41" s="1213" t="s">
        <v>30</v>
      </c>
      <c r="F41" s="1213"/>
      <c r="G41" s="1213"/>
      <c r="H41" s="1214"/>
      <c r="I41" s="358">
        <v>4890</v>
      </c>
      <c r="J41" s="359">
        <v>4964</v>
      </c>
      <c r="K41" s="359">
        <v>5181</v>
      </c>
      <c r="L41" s="359">
        <v>5230</v>
      </c>
      <c r="M41" s="360">
        <v>4979</v>
      </c>
    </row>
    <row r="42" spans="2:13" ht="27.75" customHeight="1" x14ac:dyDescent="0.15">
      <c r="B42" s="1209"/>
      <c r="C42" s="1210"/>
      <c r="D42" s="103"/>
      <c r="E42" s="1215" t="s">
        <v>31</v>
      </c>
      <c r="F42" s="1215"/>
      <c r="G42" s="1215"/>
      <c r="H42" s="1216"/>
      <c r="I42" s="361">
        <v>289</v>
      </c>
      <c r="J42" s="362">
        <v>55</v>
      </c>
      <c r="K42" s="362">
        <v>43</v>
      </c>
      <c r="L42" s="362">
        <v>42</v>
      </c>
      <c r="M42" s="363">
        <v>38</v>
      </c>
    </row>
    <row r="43" spans="2:13" ht="27.75" customHeight="1" x14ac:dyDescent="0.15">
      <c r="B43" s="1209"/>
      <c r="C43" s="1210"/>
      <c r="D43" s="103"/>
      <c r="E43" s="1215" t="s">
        <v>32</v>
      </c>
      <c r="F43" s="1215"/>
      <c r="G43" s="1215"/>
      <c r="H43" s="1216"/>
      <c r="I43" s="361">
        <v>813</v>
      </c>
      <c r="J43" s="362">
        <v>541</v>
      </c>
      <c r="K43" s="362">
        <v>418</v>
      </c>
      <c r="L43" s="362">
        <v>200</v>
      </c>
      <c r="M43" s="363">
        <v>181</v>
      </c>
    </row>
    <row r="44" spans="2:13" ht="27.75" customHeight="1" x14ac:dyDescent="0.15">
      <c r="B44" s="1209"/>
      <c r="C44" s="1210"/>
      <c r="D44" s="103"/>
      <c r="E44" s="1215" t="s">
        <v>33</v>
      </c>
      <c r="F44" s="1215"/>
      <c r="G44" s="1215"/>
      <c r="H44" s="1216"/>
      <c r="I44" s="361">
        <v>312</v>
      </c>
      <c r="J44" s="362">
        <v>200</v>
      </c>
      <c r="K44" s="362">
        <v>180</v>
      </c>
      <c r="L44" s="362">
        <v>235</v>
      </c>
      <c r="M44" s="363">
        <v>213</v>
      </c>
    </row>
    <row r="45" spans="2:13" ht="27.75" customHeight="1" x14ac:dyDescent="0.15">
      <c r="B45" s="1209"/>
      <c r="C45" s="1210"/>
      <c r="D45" s="103"/>
      <c r="E45" s="1215" t="s">
        <v>34</v>
      </c>
      <c r="F45" s="1215"/>
      <c r="G45" s="1215"/>
      <c r="H45" s="1216"/>
      <c r="I45" s="361">
        <v>735</v>
      </c>
      <c r="J45" s="362">
        <v>717</v>
      </c>
      <c r="K45" s="362">
        <v>705</v>
      </c>
      <c r="L45" s="362">
        <v>685</v>
      </c>
      <c r="M45" s="363">
        <v>736</v>
      </c>
    </row>
    <row r="46" spans="2:13" ht="27.75" customHeight="1" x14ac:dyDescent="0.15">
      <c r="B46" s="1209"/>
      <c r="C46" s="1210"/>
      <c r="D46" s="104"/>
      <c r="E46" s="1215" t="s">
        <v>35</v>
      </c>
      <c r="F46" s="1215"/>
      <c r="G46" s="1215"/>
      <c r="H46" s="1216"/>
      <c r="I46" s="361" t="s">
        <v>516</v>
      </c>
      <c r="J46" s="362" t="s">
        <v>516</v>
      </c>
      <c r="K46" s="362" t="s">
        <v>516</v>
      </c>
      <c r="L46" s="362" t="s">
        <v>516</v>
      </c>
      <c r="M46" s="363" t="s">
        <v>516</v>
      </c>
    </row>
    <row r="47" spans="2:13" ht="27.75" customHeight="1" x14ac:dyDescent="0.15">
      <c r="B47" s="1209"/>
      <c r="C47" s="1210"/>
      <c r="D47" s="105"/>
      <c r="E47" s="1217" t="s">
        <v>36</v>
      </c>
      <c r="F47" s="1218"/>
      <c r="G47" s="1218"/>
      <c r="H47" s="1219"/>
      <c r="I47" s="361" t="s">
        <v>516</v>
      </c>
      <c r="J47" s="362" t="s">
        <v>516</v>
      </c>
      <c r="K47" s="362" t="s">
        <v>516</v>
      </c>
      <c r="L47" s="362" t="s">
        <v>516</v>
      </c>
      <c r="M47" s="363" t="s">
        <v>516</v>
      </c>
    </row>
    <row r="48" spans="2:13" ht="27.75" customHeight="1" x14ac:dyDescent="0.15">
      <c r="B48" s="1209"/>
      <c r="C48" s="1210"/>
      <c r="D48" s="103"/>
      <c r="E48" s="1215" t="s">
        <v>37</v>
      </c>
      <c r="F48" s="1215"/>
      <c r="G48" s="1215"/>
      <c r="H48" s="1216"/>
      <c r="I48" s="361" t="s">
        <v>516</v>
      </c>
      <c r="J48" s="362" t="s">
        <v>516</v>
      </c>
      <c r="K48" s="362" t="s">
        <v>516</v>
      </c>
      <c r="L48" s="362" t="s">
        <v>516</v>
      </c>
      <c r="M48" s="363" t="s">
        <v>516</v>
      </c>
    </row>
    <row r="49" spans="2:13" ht="27.75" customHeight="1" x14ac:dyDescent="0.15">
      <c r="B49" s="1211"/>
      <c r="C49" s="1212"/>
      <c r="D49" s="103"/>
      <c r="E49" s="1215" t="s">
        <v>38</v>
      </c>
      <c r="F49" s="1215"/>
      <c r="G49" s="1215"/>
      <c r="H49" s="1216"/>
      <c r="I49" s="361" t="s">
        <v>516</v>
      </c>
      <c r="J49" s="362" t="s">
        <v>516</v>
      </c>
      <c r="K49" s="362" t="s">
        <v>516</v>
      </c>
      <c r="L49" s="362" t="s">
        <v>516</v>
      </c>
      <c r="M49" s="363" t="s">
        <v>516</v>
      </c>
    </row>
    <row r="50" spans="2:13" ht="27.75" customHeight="1" x14ac:dyDescent="0.15">
      <c r="B50" s="1220" t="s">
        <v>39</v>
      </c>
      <c r="C50" s="1221"/>
      <c r="D50" s="106"/>
      <c r="E50" s="1215" t="s">
        <v>40</v>
      </c>
      <c r="F50" s="1215"/>
      <c r="G50" s="1215"/>
      <c r="H50" s="1216"/>
      <c r="I50" s="361">
        <v>2223</v>
      </c>
      <c r="J50" s="362">
        <v>1832</v>
      </c>
      <c r="K50" s="362">
        <v>1342</v>
      </c>
      <c r="L50" s="362">
        <v>1423</v>
      </c>
      <c r="M50" s="363">
        <v>2003</v>
      </c>
    </row>
    <row r="51" spans="2:13" ht="27.75" customHeight="1" x14ac:dyDescent="0.15">
      <c r="B51" s="1209"/>
      <c r="C51" s="1210"/>
      <c r="D51" s="103"/>
      <c r="E51" s="1215" t="s">
        <v>41</v>
      </c>
      <c r="F51" s="1215"/>
      <c r="G51" s="1215"/>
      <c r="H51" s="1216"/>
      <c r="I51" s="361">
        <v>2</v>
      </c>
      <c r="J51" s="362" t="s">
        <v>516</v>
      </c>
      <c r="K51" s="362" t="s">
        <v>516</v>
      </c>
      <c r="L51" s="362" t="s">
        <v>516</v>
      </c>
      <c r="M51" s="363" t="s">
        <v>516</v>
      </c>
    </row>
    <row r="52" spans="2:13" ht="27.75" customHeight="1" x14ac:dyDescent="0.15">
      <c r="B52" s="1211"/>
      <c r="C52" s="1212"/>
      <c r="D52" s="103"/>
      <c r="E52" s="1215" t="s">
        <v>42</v>
      </c>
      <c r="F52" s="1215"/>
      <c r="G52" s="1215"/>
      <c r="H52" s="1216"/>
      <c r="I52" s="361">
        <v>6412</v>
      </c>
      <c r="J52" s="362">
        <v>6323</v>
      </c>
      <c r="K52" s="362">
        <v>6120</v>
      </c>
      <c r="L52" s="362">
        <v>6193</v>
      </c>
      <c r="M52" s="363">
        <v>5937</v>
      </c>
    </row>
    <row r="53" spans="2:13" ht="27.75" customHeight="1" thickBot="1" x14ac:dyDescent="0.2">
      <c r="B53" s="1222" t="s">
        <v>43</v>
      </c>
      <c r="C53" s="1223"/>
      <c r="D53" s="107"/>
      <c r="E53" s="1224" t="s">
        <v>44</v>
      </c>
      <c r="F53" s="1224"/>
      <c r="G53" s="1224"/>
      <c r="H53" s="1225"/>
      <c r="I53" s="364">
        <v>-1599</v>
      </c>
      <c r="J53" s="365">
        <v>-1680</v>
      </c>
      <c r="K53" s="365">
        <v>-935</v>
      </c>
      <c r="L53" s="365">
        <v>-1224</v>
      </c>
      <c r="M53" s="366">
        <v>-1792</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CblJ/D/4jVSc4YmxZr8gZRNhS/bZJqwW0lO/9A6NvAVtsUEeekYYkqfl2r2vcU0wvwc56mECnCktN4hzmOwFg==" saltValue="+JRwIoVTw5azKpLRBEX7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47</v>
      </c>
      <c r="D55" s="1234"/>
      <c r="E55" s="1235"/>
      <c r="F55" s="119">
        <v>442</v>
      </c>
      <c r="G55" s="119">
        <v>480</v>
      </c>
      <c r="H55" s="120">
        <v>501</v>
      </c>
    </row>
    <row r="56" spans="2:8" ht="52.5" customHeight="1" x14ac:dyDescent="0.15">
      <c r="B56" s="121"/>
      <c r="C56" s="1236" t="s">
        <v>48</v>
      </c>
      <c r="D56" s="1236"/>
      <c r="E56" s="1237"/>
      <c r="F56" s="122">
        <v>115</v>
      </c>
      <c r="G56" s="122">
        <v>115</v>
      </c>
      <c r="H56" s="123">
        <v>220</v>
      </c>
    </row>
    <row r="57" spans="2:8" ht="53.25" customHeight="1" x14ac:dyDescent="0.15">
      <c r="B57" s="121"/>
      <c r="C57" s="1238" t="s">
        <v>49</v>
      </c>
      <c r="D57" s="1238"/>
      <c r="E57" s="1239"/>
      <c r="F57" s="124">
        <v>563</v>
      </c>
      <c r="G57" s="124">
        <v>608</v>
      </c>
      <c r="H57" s="125">
        <v>1077</v>
      </c>
    </row>
    <row r="58" spans="2:8" ht="45.75" customHeight="1" x14ac:dyDescent="0.15">
      <c r="B58" s="126"/>
      <c r="C58" s="1226" t="s">
        <v>602</v>
      </c>
      <c r="D58" s="1227"/>
      <c r="E58" s="1228"/>
      <c r="F58" s="127">
        <v>365</v>
      </c>
      <c r="G58" s="127">
        <v>374</v>
      </c>
      <c r="H58" s="128">
        <v>777</v>
      </c>
    </row>
    <row r="59" spans="2:8" ht="45.75" customHeight="1" x14ac:dyDescent="0.15">
      <c r="B59" s="126"/>
      <c r="C59" s="1226" t="s">
        <v>605</v>
      </c>
      <c r="D59" s="1227"/>
      <c r="E59" s="1228"/>
      <c r="F59" s="127">
        <v>42</v>
      </c>
      <c r="G59" s="127">
        <v>73</v>
      </c>
      <c r="H59" s="128">
        <v>134</v>
      </c>
    </row>
    <row r="60" spans="2:8" ht="45.75" customHeight="1" x14ac:dyDescent="0.15">
      <c r="B60" s="126"/>
      <c r="C60" s="1226" t="s">
        <v>606</v>
      </c>
      <c r="D60" s="1227"/>
      <c r="E60" s="1228"/>
      <c r="F60" s="127">
        <v>97</v>
      </c>
      <c r="G60" s="127">
        <v>97</v>
      </c>
      <c r="H60" s="128">
        <v>100</v>
      </c>
    </row>
    <row r="61" spans="2:8" ht="45.75" customHeight="1" x14ac:dyDescent="0.15">
      <c r="B61" s="126"/>
      <c r="C61" s="1226" t="s">
        <v>603</v>
      </c>
      <c r="D61" s="1227"/>
      <c r="E61" s="1228"/>
      <c r="F61" s="127">
        <v>22</v>
      </c>
      <c r="G61" s="127">
        <v>22</v>
      </c>
      <c r="H61" s="128">
        <v>22</v>
      </c>
    </row>
    <row r="62" spans="2:8" ht="45.75" customHeight="1" thickBot="1" x14ac:dyDescent="0.2">
      <c r="B62" s="129"/>
      <c r="C62" s="1229" t="s">
        <v>604</v>
      </c>
      <c r="D62" s="1230"/>
      <c r="E62" s="1231"/>
      <c r="F62" s="130">
        <v>19</v>
      </c>
      <c r="G62" s="130">
        <v>19</v>
      </c>
      <c r="H62" s="131">
        <v>19</v>
      </c>
    </row>
    <row r="63" spans="2:8" ht="52.5" customHeight="1" thickBot="1" x14ac:dyDescent="0.2">
      <c r="B63" s="132"/>
      <c r="C63" s="1232" t="s">
        <v>50</v>
      </c>
      <c r="D63" s="1232"/>
      <c r="E63" s="1233"/>
      <c r="F63" s="133">
        <v>1120</v>
      </c>
      <c r="G63" s="133">
        <v>1203</v>
      </c>
      <c r="H63" s="134">
        <v>1798</v>
      </c>
    </row>
    <row r="64" spans="2:8" x14ac:dyDescent="0.15"/>
  </sheetData>
  <sheetProtection algorithmName="SHA-512" hashValue="RB/u5bSoCbp6fpCKUP+HrP+ORd3lGVIvkxRqu6ij4IN0c+BgJ2UKbVnZPsTu4oMw8UBJDSfxdjvtVhDeiSbscw==" saltValue="jGvvhF5TTyvk6WuWxJCP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555</v>
      </c>
      <c r="G2" s="148"/>
      <c r="H2" s="149"/>
    </row>
    <row r="3" spans="1:8" x14ac:dyDescent="0.15">
      <c r="A3" s="145" t="s">
        <v>548</v>
      </c>
      <c r="B3" s="150"/>
      <c r="C3" s="151"/>
      <c r="D3" s="152">
        <v>125000</v>
      </c>
      <c r="E3" s="153"/>
      <c r="F3" s="154">
        <v>116162</v>
      </c>
      <c r="G3" s="155"/>
      <c r="H3" s="156"/>
    </row>
    <row r="4" spans="1:8" x14ac:dyDescent="0.15">
      <c r="A4" s="157"/>
      <c r="B4" s="158"/>
      <c r="C4" s="159"/>
      <c r="D4" s="160">
        <v>51539</v>
      </c>
      <c r="E4" s="161"/>
      <c r="F4" s="162">
        <v>61562</v>
      </c>
      <c r="G4" s="163"/>
      <c r="H4" s="164"/>
    </row>
    <row r="5" spans="1:8" x14ac:dyDescent="0.15">
      <c r="A5" s="145" t="s">
        <v>550</v>
      </c>
      <c r="B5" s="150"/>
      <c r="C5" s="151"/>
      <c r="D5" s="152">
        <v>147503</v>
      </c>
      <c r="E5" s="153"/>
      <c r="F5" s="154">
        <v>121449</v>
      </c>
      <c r="G5" s="155"/>
      <c r="H5" s="156"/>
    </row>
    <row r="6" spans="1:8" x14ac:dyDescent="0.15">
      <c r="A6" s="157"/>
      <c r="B6" s="158"/>
      <c r="C6" s="159"/>
      <c r="D6" s="160">
        <v>41050</v>
      </c>
      <c r="E6" s="161"/>
      <c r="F6" s="162">
        <v>62922</v>
      </c>
      <c r="G6" s="163"/>
      <c r="H6" s="164"/>
    </row>
    <row r="7" spans="1:8" x14ac:dyDescent="0.15">
      <c r="A7" s="145" t="s">
        <v>551</v>
      </c>
      <c r="B7" s="150"/>
      <c r="C7" s="151"/>
      <c r="D7" s="152">
        <v>163521</v>
      </c>
      <c r="E7" s="153"/>
      <c r="F7" s="154">
        <v>145139</v>
      </c>
      <c r="G7" s="155"/>
      <c r="H7" s="156"/>
    </row>
    <row r="8" spans="1:8" x14ac:dyDescent="0.15">
      <c r="A8" s="157"/>
      <c r="B8" s="158"/>
      <c r="C8" s="159"/>
      <c r="D8" s="160">
        <v>33065</v>
      </c>
      <c r="E8" s="161"/>
      <c r="F8" s="162">
        <v>83762</v>
      </c>
      <c r="G8" s="163"/>
      <c r="H8" s="164"/>
    </row>
    <row r="9" spans="1:8" x14ac:dyDescent="0.15">
      <c r="A9" s="145" t="s">
        <v>552</v>
      </c>
      <c r="B9" s="150"/>
      <c r="C9" s="151"/>
      <c r="D9" s="152">
        <v>60845</v>
      </c>
      <c r="E9" s="153"/>
      <c r="F9" s="154">
        <v>125391</v>
      </c>
      <c r="G9" s="155"/>
      <c r="H9" s="156"/>
    </row>
    <row r="10" spans="1:8" x14ac:dyDescent="0.15">
      <c r="A10" s="157"/>
      <c r="B10" s="158"/>
      <c r="C10" s="159"/>
      <c r="D10" s="160">
        <v>24529</v>
      </c>
      <c r="E10" s="161"/>
      <c r="F10" s="162">
        <v>68516</v>
      </c>
      <c r="G10" s="163"/>
      <c r="H10" s="164"/>
    </row>
    <row r="11" spans="1:8" x14ac:dyDescent="0.15">
      <c r="A11" s="145" t="s">
        <v>553</v>
      </c>
      <c r="B11" s="150"/>
      <c r="C11" s="151"/>
      <c r="D11" s="152">
        <v>36409</v>
      </c>
      <c r="E11" s="153"/>
      <c r="F11" s="154">
        <v>138402</v>
      </c>
      <c r="G11" s="155"/>
      <c r="H11" s="156"/>
    </row>
    <row r="12" spans="1:8" x14ac:dyDescent="0.15">
      <c r="A12" s="157"/>
      <c r="B12" s="158"/>
      <c r="C12" s="165"/>
      <c r="D12" s="160">
        <v>23754</v>
      </c>
      <c r="E12" s="161"/>
      <c r="F12" s="162">
        <v>70652</v>
      </c>
      <c r="G12" s="163"/>
      <c r="H12" s="164"/>
    </row>
    <row r="13" spans="1:8" x14ac:dyDescent="0.15">
      <c r="A13" s="145"/>
      <c r="B13" s="150"/>
      <c r="C13" s="166"/>
      <c r="D13" s="167">
        <v>106656</v>
      </c>
      <c r="E13" s="168"/>
      <c r="F13" s="169">
        <v>129309</v>
      </c>
      <c r="G13" s="170"/>
      <c r="H13" s="156"/>
    </row>
    <row r="14" spans="1:8" x14ac:dyDescent="0.15">
      <c r="A14" s="157"/>
      <c r="B14" s="158"/>
      <c r="C14" s="159"/>
      <c r="D14" s="160">
        <v>34787</v>
      </c>
      <c r="E14" s="161"/>
      <c r="F14" s="162">
        <v>69483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2.5299999999999998</v>
      </c>
      <c r="C19" s="171">
        <f>ROUND(VALUE(SUBSTITUTE(実質収支比率等に係る経年分析!G$48,"▲","-")),2)</f>
        <v>2.2200000000000002</v>
      </c>
      <c r="D19" s="171">
        <f>ROUND(VALUE(SUBSTITUTE(実質収支比率等に係る経年分析!H$48,"▲","-")),2)</f>
        <v>2.5499999999999998</v>
      </c>
      <c r="E19" s="171">
        <f>ROUND(VALUE(SUBSTITUTE(実質収支比率等に係る経年分析!I$48,"▲","-")),2)</f>
        <v>1.4</v>
      </c>
      <c r="F19" s="171">
        <f>ROUND(VALUE(SUBSTITUTE(実質収支比率等に係る経年分析!J$48,"▲","-")),2)</f>
        <v>1.6</v>
      </c>
    </row>
    <row r="20" spans="1:11" x14ac:dyDescent="0.15">
      <c r="A20" s="171" t="s">
        <v>54</v>
      </c>
      <c r="B20" s="171">
        <f>ROUND(VALUE(SUBSTITUTE(実質収支比率等に係る経年分析!F$47,"▲","-")),2)</f>
        <v>26.55</v>
      </c>
      <c r="C20" s="171">
        <f>ROUND(VALUE(SUBSTITUTE(実質収支比率等に係る経年分析!G$47,"▲","-")),2)</f>
        <v>20.82</v>
      </c>
      <c r="D20" s="171">
        <f>ROUND(VALUE(SUBSTITUTE(実質収支比率等に係る経年分析!H$47,"▲","-")),2)</f>
        <v>13.81</v>
      </c>
      <c r="E20" s="171">
        <f>ROUND(VALUE(SUBSTITUTE(実質収支比率等に係る経年分析!I$47,"▲","-")),2)</f>
        <v>14.33</v>
      </c>
      <c r="F20" s="171">
        <f>ROUND(VALUE(SUBSTITUTE(実質収支比率等に係る経年分析!J$47,"▲","-")),2)</f>
        <v>13.84</v>
      </c>
    </row>
    <row r="21" spans="1:11" x14ac:dyDescent="0.15">
      <c r="A21" s="171" t="s">
        <v>55</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-6.89</v>
      </c>
      <c r="D21" s="171">
        <f>IF(ISNUMBER(VALUE(SUBSTITUTE(実質収支比率等に係る経年分析!H$49,"▲","-"))),ROUND(VALUE(SUBSTITUTE(実質収支比率等に係る経年分析!H$49,"▲","-")),2),NA())</f>
        <v>-7.42</v>
      </c>
      <c r="E21" s="171">
        <f>IF(ISNUMBER(VALUE(SUBSTITUTE(実質収支比率等に係る経年分析!I$49,"▲","-"))),ROUND(VALUE(SUBSTITUTE(実質収支比率等に係る経年分析!I$49,"▲","-")),2),NA())</f>
        <v>-1.03</v>
      </c>
      <c r="F21" s="171">
        <f>IF(ISNUMBER(VALUE(SUBSTITUTE(実質収支比率等に係る経年分析!J$49,"▲","-"))),ROUND(VALUE(SUBSTITUTE(実質収支比率等に係る経年分析!J$49,"▲","-")),2),NA())</f>
        <v>0.31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0.18</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f>IF(ROUND(VALUE(SUBSTITUTE(連結実質赤字比率に係る赤字・黒字の構成分析!F$39,"▲", "-")), 2) &lt; 0, ABS(ROUND(VALUE(SUBSTITUTE(連結実質赤字比率に係る赤字・黒字の構成分析!F$39,"▲", "-")), 2)), NA())</f>
        <v>0.08</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工場誘致等特別会計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2.5299999999999998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1.43</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23.28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21.22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496</v>
      </c>
      <c r="E42" s="173"/>
      <c r="F42" s="173"/>
      <c r="G42" s="173">
        <f>'実質公債費比率（分子）の構造'!L$52</f>
        <v>504</v>
      </c>
      <c r="H42" s="173"/>
      <c r="I42" s="173"/>
      <c r="J42" s="173">
        <f>'実質公債費比率（分子）の構造'!M$52</f>
        <v>517</v>
      </c>
      <c r="K42" s="173"/>
      <c r="L42" s="173"/>
      <c r="M42" s="173">
        <f>'実質公債費比率（分子）の構造'!N$52</f>
        <v>541</v>
      </c>
      <c r="N42" s="173"/>
      <c r="O42" s="173"/>
      <c r="P42" s="173">
        <f>'実質公債費比率（分子）の構造'!O$52</f>
        <v>544</v>
      </c>
    </row>
    <row r="43" spans="1:16" x14ac:dyDescent="0.15">
      <c r="A43" s="173" t="s">
        <v>63</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43</v>
      </c>
      <c r="C44" s="173"/>
      <c r="D44" s="173"/>
      <c r="E44" s="173">
        <f>'実質公債費比率（分子）の構造'!L$50</f>
        <v>22</v>
      </c>
      <c r="F44" s="173"/>
      <c r="G44" s="173"/>
      <c r="H44" s="173">
        <f>'実質公債費比率（分子）の構造'!M$50</f>
        <v>20</v>
      </c>
      <c r="I44" s="173"/>
      <c r="J44" s="173"/>
      <c r="K44" s="173">
        <f>'実質公債費比率（分子）の構造'!N$50</f>
        <v>16</v>
      </c>
      <c r="L44" s="173"/>
      <c r="M44" s="173"/>
      <c r="N44" s="173">
        <f>'実質公債費比率（分子）の構造'!O$50</f>
        <v>11</v>
      </c>
      <c r="O44" s="173"/>
      <c r="P44" s="173"/>
    </row>
    <row r="45" spans="1:16" x14ac:dyDescent="0.15">
      <c r="A45" s="173" t="s">
        <v>65</v>
      </c>
      <c r="B45" s="173">
        <f>'実質公債費比率（分子）の構造'!K$49</f>
        <v>39</v>
      </c>
      <c r="C45" s="173"/>
      <c r="D45" s="173"/>
      <c r="E45" s="173">
        <f>'実質公債費比率（分子）の構造'!L$49</f>
        <v>37</v>
      </c>
      <c r="F45" s="173"/>
      <c r="G45" s="173"/>
      <c r="H45" s="173">
        <f>'実質公債費比率（分子）の構造'!M$49</f>
        <v>39</v>
      </c>
      <c r="I45" s="173"/>
      <c r="J45" s="173"/>
      <c r="K45" s="173">
        <f>'実質公債費比率（分子）の構造'!N$49</f>
        <v>35</v>
      </c>
      <c r="L45" s="173"/>
      <c r="M45" s="173"/>
      <c r="N45" s="173">
        <f>'実質公債費比率（分子）の構造'!O$49</f>
        <v>34</v>
      </c>
      <c r="O45" s="173"/>
      <c r="P45" s="173"/>
    </row>
    <row r="46" spans="1:16" x14ac:dyDescent="0.15">
      <c r="A46" s="173" t="s">
        <v>66</v>
      </c>
      <c r="B46" s="173">
        <f>'実質公債費比率（分子）の構造'!K$48</f>
        <v>202</v>
      </c>
      <c r="C46" s="173"/>
      <c r="D46" s="173"/>
      <c r="E46" s="173">
        <f>'実質公債費比率（分子）の構造'!L$48</f>
        <v>185</v>
      </c>
      <c r="F46" s="173"/>
      <c r="G46" s="173"/>
      <c r="H46" s="173">
        <f>'実質公債費比率（分子）の構造'!M$48</f>
        <v>255</v>
      </c>
      <c r="I46" s="173"/>
      <c r="J46" s="173"/>
      <c r="K46" s="173">
        <f>'実質公債費比率（分子）の構造'!N$48</f>
        <v>252</v>
      </c>
      <c r="L46" s="173"/>
      <c r="M46" s="173"/>
      <c r="N46" s="173">
        <f>'実質公債費比率（分子）の構造'!O$48</f>
        <v>269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521</v>
      </c>
      <c r="C49" s="173"/>
      <c r="D49" s="173"/>
      <c r="E49" s="173">
        <f>'実質公債費比率（分子）の構造'!L$45</f>
        <v>525</v>
      </c>
      <c r="F49" s="173"/>
      <c r="G49" s="173"/>
      <c r="H49" s="173">
        <f>'実質公債費比率（分子）の構造'!M$45</f>
        <v>581</v>
      </c>
      <c r="I49" s="173"/>
      <c r="J49" s="173"/>
      <c r="K49" s="173">
        <f>'実質公債費比率（分子）の構造'!N$45</f>
        <v>594</v>
      </c>
      <c r="L49" s="173"/>
      <c r="M49" s="173"/>
      <c r="N49" s="173">
        <f>'実質公債費比率（分子）の構造'!O$45</f>
        <v>573</v>
      </c>
      <c r="O49" s="173"/>
      <c r="P49" s="173"/>
    </row>
    <row r="50" spans="1:16" x14ac:dyDescent="0.15">
      <c r="A50" s="173" t="s">
        <v>70</v>
      </c>
      <c r="B50" s="173" t="e">
        <f>NA()</f>
        <v>#N/A</v>
      </c>
      <c r="C50" s="173">
        <f>IF(ISNUMBER('実質公債費比率（分子）の構造'!K$53),'実質公債費比率（分子）の構造'!K$53,NA())</f>
        <v>309</v>
      </c>
      <c r="D50" s="173" t="e">
        <f>NA()</f>
        <v>#N/A</v>
      </c>
      <c r="E50" s="173" t="e">
        <f>NA()</f>
        <v>#N/A</v>
      </c>
      <c r="F50" s="173">
        <f>IF(ISNUMBER('実質公債費比率（分子）の構造'!L$53),'実質公債費比率（分子）の構造'!L$53,NA())</f>
        <v>265</v>
      </c>
      <c r="G50" s="173" t="e">
        <f>NA()</f>
        <v>#N/A</v>
      </c>
      <c r="H50" s="173" t="e">
        <f>NA()</f>
        <v>#N/A</v>
      </c>
      <c r="I50" s="173">
        <f>IF(ISNUMBER('実質公債費比率（分子）の構造'!M$53),'実質公債費比率（分子）の構造'!M$53,NA())</f>
        <v>378</v>
      </c>
      <c r="J50" s="173" t="e">
        <f>NA()</f>
        <v>#N/A</v>
      </c>
      <c r="K50" s="173" t="e">
        <f>NA()</f>
        <v>#N/A</v>
      </c>
      <c r="L50" s="173">
        <f>IF(ISNUMBER('実質公債費比率（分子）の構造'!N$53),'実質公債費比率（分子）の構造'!N$53,NA())</f>
        <v>356</v>
      </c>
      <c r="M50" s="173" t="e">
        <f>NA()</f>
        <v>#N/A</v>
      </c>
      <c r="N50" s="173" t="e">
        <f>NA()</f>
        <v>#N/A</v>
      </c>
      <c r="O50" s="173">
        <f>IF(ISNUMBER('実質公債費比率（分子）の構造'!O$53),'実質公債費比率（分子）の構造'!O$53,NA())</f>
        <v>343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6412</v>
      </c>
      <c r="E56" s="172"/>
      <c r="F56" s="172"/>
      <c r="G56" s="172">
        <f>'将来負担比率（分子）の構造'!J$52</f>
        <v>6323</v>
      </c>
      <c r="H56" s="172"/>
      <c r="I56" s="172"/>
      <c r="J56" s="172">
        <f>'将来負担比率（分子）の構造'!K$52</f>
        <v>6120</v>
      </c>
      <c r="K56" s="172"/>
      <c r="L56" s="172"/>
      <c r="M56" s="172">
        <f>'将来負担比率（分子）の構造'!L$52</f>
        <v>6193</v>
      </c>
      <c r="N56" s="172"/>
      <c r="O56" s="172"/>
      <c r="P56" s="172">
        <f>'将来負担比率（分子）の構造'!M$52</f>
        <v>5937</v>
      </c>
    </row>
    <row r="57" spans="1:16" x14ac:dyDescent="0.15">
      <c r="A57" s="172" t="s">
        <v>41</v>
      </c>
      <c r="B57" s="172"/>
      <c r="C57" s="172"/>
      <c r="D57" s="172">
        <f>'将来負担比率（分子）の構造'!I$51</f>
        <v>2</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2223</v>
      </c>
      <c r="E58" s="172"/>
      <c r="F58" s="172"/>
      <c r="G58" s="172">
        <f>'将来負担比率（分子）の構造'!J$50</f>
        <v>1832</v>
      </c>
      <c r="H58" s="172"/>
      <c r="I58" s="172"/>
      <c r="J58" s="172">
        <f>'将来負担比率（分子）の構造'!K$50</f>
        <v>1342</v>
      </c>
      <c r="K58" s="172"/>
      <c r="L58" s="172"/>
      <c r="M58" s="172">
        <f>'将来負担比率（分子）の構造'!L$50</f>
        <v>1423</v>
      </c>
      <c r="N58" s="172"/>
      <c r="O58" s="172"/>
      <c r="P58" s="172">
        <f>'将来負担比率（分子）の構造'!M$50</f>
        <v>2003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735</v>
      </c>
      <c r="C62" s="172"/>
      <c r="D62" s="172"/>
      <c r="E62" s="172">
        <f>'将来負担比率（分子）の構造'!J$45</f>
        <v>717</v>
      </c>
      <c r="F62" s="172"/>
      <c r="G62" s="172"/>
      <c r="H62" s="172">
        <f>'将来負担比率（分子）の構造'!K$45</f>
        <v>705</v>
      </c>
      <c r="I62" s="172"/>
      <c r="J62" s="172"/>
      <c r="K62" s="172">
        <f>'将来負担比率（分子）の構造'!L$45</f>
        <v>685</v>
      </c>
      <c r="L62" s="172"/>
      <c r="M62" s="172"/>
      <c r="N62" s="172">
        <f>'将来負担比率（分子）の構造'!M$45</f>
        <v>736</v>
      </c>
      <c r="O62" s="172"/>
      <c r="P62" s="172"/>
    </row>
    <row r="63" spans="1:16" x14ac:dyDescent="0.15">
      <c r="A63" s="172" t="s">
        <v>33</v>
      </c>
      <c r="B63" s="172">
        <f>'将来負担比率（分子）の構造'!I$44</f>
        <v>312</v>
      </c>
      <c r="C63" s="172"/>
      <c r="D63" s="172"/>
      <c r="E63" s="172">
        <f>'将来負担比率（分子）の構造'!J$44</f>
        <v>200</v>
      </c>
      <c r="F63" s="172"/>
      <c r="G63" s="172"/>
      <c r="H63" s="172">
        <f>'将来負担比率（分子）の構造'!K$44</f>
        <v>180</v>
      </c>
      <c r="I63" s="172"/>
      <c r="J63" s="172"/>
      <c r="K63" s="172">
        <f>'将来負担比率（分子）の構造'!L$44</f>
        <v>235</v>
      </c>
      <c r="L63" s="172"/>
      <c r="M63" s="172"/>
      <c r="N63" s="172">
        <f>'将来負担比率（分子）の構造'!M$44</f>
        <v>213</v>
      </c>
      <c r="O63" s="172"/>
      <c r="P63" s="172"/>
    </row>
    <row r="64" spans="1:16" x14ac:dyDescent="0.15">
      <c r="A64" s="172" t="s">
        <v>32</v>
      </c>
      <c r="B64" s="172">
        <f>'将来負担比率（分子）の構造'!I$43</f>
        <v>813</v>
      </c>
      <c r="C64" s="172"/>
      <c r="D64" s="172"/>
      <c r="E64" s="172">
        <f>'将来負担比率（分子）の構造'!J$43</f>
        <v>541</v>
      </c>
      <c r="F64" s="172"/>
      <c r="G64" s="172"/>
      <c r="H64" s="172">
        <f>'将来負担比率（分子）の構造'!K$43</f>
        <v>418</v>
      </c>
      <c r="I64" s="172"/>
      <c r="J64" s="172"/>
      <c r="K64" s="172">
        <f>'将来負担比率（分子）の構造'!L$43</f>
        <v>200</v>
      </c>
      <c r="L64" s="172"/>
      <c r="M64" s="172"/>
      <c r="N64" s="172">
        <f>'将来負担比率（分子）の構造'!M$43</f>
        <v>181</v>
      </c>
      <c r="O64" s="172"/>
      <c r="P64" s="172"/>
    </row>
    <row r="65" spans="1:16" x14ac:dyDescent="0.15">
      <c r="A65" s="172" t="s">
        <v>31</v>
      </c>
      <c r="B65" s="172">
        <f>'将来負担比率（分子）の構造'!I$42</f>
        <v>289</v>
      </c>
      <c r="C65" s="172"/>
      <c r="D65" s="172"/>
      <c r="E65" s="172">
        <f>'将来負担比率（分子）の構造'!J$42</f>
        <v>55</v>
      </c>
      <c r="F65" s="172"/>
      <c r="G65" s="172"/>
      <c r="H65" s="172">
        <f>'将来負担比率（分子）の構造'!K$42</f>
        <v>43</v>
      </c>
      <c r="I65" s="172"/>
      <c r="J65" s="172"/>
      <c r="K65" s="172">
        <f>'将来負担比率（分子）の構造'!L$42</f>
        <v>42</v>
      </c>
      <c r="L65" s="172"/>
      <c r="M65" s="172"/>
      <c r="N65" s="172">
        <f>'将来負担比率（分子）の構造'!M$42</f>
        <v>38</v>
      </c>
      <c r="O65" s="172"/>
      <c r="P65" s="172"/>
    </row>
    <row r="66" spans="1:16" x14ac:dyDescent="0.15">
      <c r="A66" s="172" t="s">
        <v>30</v>
      </c>
      <c r="B66" s="172">
        <f>'将来負担比率（分子）の構造'!I$41</f>
        <v>4890</v>
      </c>
      <c r="C66" s="172"/>
      <c r="D66" s="172"/>
      <c r="E66" s="172">
        <f>'将来負担比率（分子）の構造'!J$41</f>
        <v>4964</v>
      </c>
      <c r="F66" s="172"/>
      <c r="G66" s="172"/>
      <c r="H66" s="172">
        <f>'将来負担比率（分子）の構造'!K$41</f>
        <v>5181</v>
      </c>
      <c r="I66" s="172"/>
      <c r="J66" s="172"/>
      <c r="K66" s="172">
        <f>'将来負担比率（分子）の構造'!L$41</f>
        <v>5230</v>
      </c>
      <c r="L66" s="172"/>
      <c r="M66" s="172"/>
      <c r="N66" s="172">
        <f>'将来負担比率（分子）の構造'!M$41</f>
        <v>4979</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442</v>
      </c>
      <c r="C72" s="176">
        <f>基金残高に係る経年分析!G55</f>
        <v>480</v>
      </c>
      <c r="D72" s="176">
        <f>基金残高に係る経年分析!H55</f>
        <v>501</v>
      </c>
    </row>
    <row r="73" spans="1:16" x14ac:dyDescent="0.15">
      <c r="A73" s="175" t="s">
        <v>77</v>
      </c>
      <c r="B73" s="176">
        <f>基金残高に係る経年分析!F56</f>
        <v>115</v>
      </c>
      <c r="C73" s="176">
        <f>基金残高に係る経年分析!G56</f>
        <v>115</v>
      </c>
      <c r="D73" s="176">
        <f>基金残高に係る経年分析!H56</f>
        <v>220</v>
      </c>
    </row>
    <row r="74" spans="1:16" x14ac:dyDescent="0.15">
      <c r="A74" s="175" t="s">
        <v>78</v>
      </c>
      <c r="B74" s="176">
        <f>基金残高に係る経年分析!F57</f>
        <v>563</v>
      </c>
      <c r="C74" s="176">
        <f>基金残高に係る経年分析!G57</f>
        <v>608</v>
      </c>
      <c r="D74" s="176">
        <f>基金残高に係る経年分析!H57</f>
        <v>1077</v>
      </c>
    </row>
  </sheetData>
  <sheetProtection algorithmName="SHA-512" hashValue="xYzUKNxozGFhRT5evEr6+e6Z1f+f3UhkT1FNG96TNB9djltwZDVvXnYPJoSVXY46k3eDQDLMqQit+mSBnMdHPw==" saltValue="9qQgeESUu8qPwD9a9QSu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211</v>
      </c>
      <c r="DI1" s="606"/>
      <c r="DJ1" s="606"/>
      <c r="DK1" s="606"/>
      <c r="DL1" s="606"/>
      <c r="DM1" s="606"/>
      <c r="DN1" s="607"/>
      <c r="DO1" s="212"/>
      <c r="DP1" s="605" t="s">
        <v>212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217</v>
      </c>
      <c r="S4" s="609"/>
      <c r="T4" s="609"/>
      <c r="U4" s="609"/>
      <c r="V4" s="609"/>
      <c r="W4" s="609"/>
      <c r="X4" s="609"/>
      <c r="Y4" s="610"/>
      <c r="Z4" s="608" t="s">
        <v>218</v>
      </c>
      <c r="AA4" s="609"/>
      <c r="AB4" s="609"/>
      <c r="AC4" s="610"/>
      <c r="AD4" s="608" t="s">
        <v>219</v>
      </c>
      <c r="AE4" s="609"/>
      <c r="AF4" s="609"/>
      <c r="AG4" s="609"/>
      <c r="AH4" s="609"/>
      <c r="AI4" s="609"/>
      <c r="AJ4" s="609"/>
      <c r="AK4" s="610"/>
      <c r="AL4" s="608" t="s">
        <v>218</v>
      </c>
      <c r="AM4" s="609"/>
      <c r="AN4" s="609"/>
      <c r="AO4" s="610"/>
      <c r="AP4" s="614" t="s">
        <v>220</v>
      </c>
      <c r="AQ4" s="614"/>
      <c r="AR4" s="614"/>
      <c r="AS4" s="614"/>
      <c r="AT4" s="614"/>
      <c r="AU4" s="614"/>
      <c r="AV4" s="614"/>
      <c r="AW4" s="614"/>
      <c r="AX4" s="614"/>
      <c r="AY4" s="614"/>
      <c r="AZ4" s="614"/>
      <c r="BA4" s="614"/>
      <c r="BB4" s="614"/>
      <c r="BC4" s="614"/>
      <c r="BD4" s="614"/>
      <c r="BE4" s="614"/>
      <c r="BF4" s="614"/>
      <c r="BG4" s="614" t="s">
        <v>221</v>
      </c>
      <c r="BH4" s="614"/>
      <c r="BI4" s="614"/>
      <c r="BJ4" s="614"/>
      <c r="BK4" s="614"/>
      <c r="BL4" s="614"/>
      <c r="BM4" s="614"/>
      <c r="BN4" s="614"/>
      <c r="BO4" s="614" t="s">
        <v>218</v>
      </c>
      <c r="BP4" s="614"/>
      <c r="BQ4" s="614"/>
      <c r="BR4" s="614"/>
      <c r="BS4" s="614" t="s">
        <v>222</v>
      </c>
      <c r="BT4" s="614"/>
      <c r="BU4" s="614"/>
      <c r="BV4" s="614"/>
      <c r="BW4" s="614"/>
      <c r="BX4" s="614"/>
      <c r="BY4" s="614"/>
      <c r="BZ4" s="614"/>
      <c r="CA4" s="614"/>
      <c r="CB4" s="614"/>
      <c r="CD4" s="611" t="s">
        <v>223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224</v>
      </c>
      <c r="C5" s="616"/>
      <c r="D5" s="616"/>
      <c r="E5" s="616"/>
      <c r="F5" s="616"/>
      <c r="G5" s="616"/>
      <c r="H5" s="616"/>
      <c r="I5" s="616"/>
      <c r="J5" s="616"/>
      <c r="K5" s="616"/>
      <c r="L5" s="616"/>
      <c r="M5" s="616"/>
      <c r="N5" s="616"/>
      <c r="O5" s="616"/>
      <c r="P5" s="616"/>
      <c r="Q5" s="617"/>
      <c r="R5" s="618">
        <v>917765</v>
      </c>
      <c r="S5" s="619"/>
      <c r="T5" s="619"/>
      <c r="U5" s="619"/>
      <c r="V5" s="619"/>
      <c r="W5" s="619"/>
      <c r="X5" s="619"/>
      <c r="Y5" s="620"/>
      <c r="Z5" s="621">
        <v>16.7</v>
      </c>
      <c r="AA5" s="621"/>
      <c r="AB5" s="621"/>
      <c r="AC5" s="621"/>
      <c r="AD5" s="622">
        <v>917765</v>
      </c>
      <c r="AE5" s="622"/>
      <c r="AF5" s="622"/>
      <c r="AG5" s="622"/>
      <c r="AH5" s="622"/>
      <c r="AI5" s="622"/>
      <c r="AJ5" s="622"/>
      <c r="AK5" s="622"/>
      <c r="AL5" s="623">
        <v>25.9</v>
      </c>
      <c r="AM5" s="624"/>
      <c r="AN5" s="624"/>
      <c r="AO5" s="625"/>
      <c r="AP5" s="615" t="s">
        <v>225</v>
      </c>
      <c r="AQ5" s="616"/>
      <c r="AR5" s="616"/>
      <c r="AS5" s="616"/>
      <c r="AT5" s="616"/>
      <c r="AU5" s="616"/>
      <c r="AV5" s="616"/>
      <c r="AW5" s="616"/>
      <c r="AX5" s="616"/>
      <c r="AY5" s="616"/>
      <c r="AZ5" s="616"/>
      <c r="BA5" s="616"/>
      <c r="BB5" s="616"/>
      <c r="BC5" s="616"/>
      <c r="BD5" s="616"/>
      <c r="BE5" s="616"/>
      <c r="BF5" s="617"/>
      <c r="BG5" s="629">
        <v>917765</v>
      </c>
      <c r="BH5" s="630"/>
      <c r="BI5" s="630"/>
      <c r="BJ5" s="630"/>
      <c r="BK5" s="630"/>
      <c r="BL5" s="630"/>
      <c r="BM5" s="630"/>
      <c r="BN5" s="631"/>
      <c r="BO5" s="632">
        <v>100</v>
      </c>
      <c r="BP5" s="632"/>
      <c r="BQ5" s="632"/>
      <c r="BR5" s="632"/>
      <c r="BS5" s="633">
        <v>3680</v>
      </c>
      <c r="BT5" s="633"/>
      <c r="BU5" s="633"/>
      <c r="BV5" s="633"/>
      <c r="BW5" s="633"/>
      <c r="BX5" s="633"/>
      <c r="BY5" s="633"/>
      <c r="BZ5" s="633"/>
      <c r="CA5" s="633"/>
      <c r="CB5" s="637"/>
      <c r="CD5" s="611" t="s">
        <v>220</v>
      </c>
      <c r="CE5" s="612"/>
      <c r="CF5" s="612"/>
      <c r="CG5" s="612"/>
      <c r="CH5" s="612"/>
      <c r="CI5" s="612"/>
      <c r="CJ5" s="612"/>
      <c r="CK5" s="612"/>
      <c r="CL5" s="612"/>
      <c r="CM5" s="612"/>
      <c r="CN5" s="612"/>
      <c r="CO5" s="612"/>
      <c r="CP5" s="612"/>
      <c r="CQ5" s="613"/>
      <c r="CR5" s="611" t="s">
        <v>226</v>
      </c>
      <c r="CS5" s="612"/>
      <c r="CT5" s="612"/>
      <c r="CU5" s="612"/>
      <c r="CV5" s="612"/>
      <c r="CW5" s="612"/>
      <c r="CX5" s="612"/>
      <c r="CY5" s="613"/>
      <c r="CZ5" s="611" t="s">
        <v>218</v>
      </c>
      <c r="DA5" s="612"/>
      <c r="DB5" s="612"/>
      <c r="DC5" s="613"/>
      <c r="DD5" s="611" t="s">
        <v>227</v>
      </c>
      <c r="DE5" s="612"/>
      <c r="DF5" s="612"/>
      <c r="DG5" s="612"/>
      <c r="DH5" s="612"/>
      <c r="DI5" s="612"/>
      <c r="DJ5" s="612"/>
      <c r="DK5" s="612"/>
      <c r="DL5" s="612"/>
      <c r="DM5" s="612"/>
      <c r="DN5" s="612"/>
      <c r="DO5" s="612"/>
      <c r="DP5" s="613"/>
      <c r="DQ5" s="611" t="s">
        <v>228</v>
      </c>
      <c r="DR5" s="612"/>
      <c r="DS5" s="612"/>
      <c r="DT5" s="612"/>
      <c r="DU5" s="612"/>
      <c r="DV5" s="612"/>
      <c r="DW5" s="612"/>
      <c r="DX5" s="612"/>
      <c r="DY5" s="612"/>
      <c r="DZ5" s="612"/>
      <c r="EA5" s="612"/>
      <c r="EB5" s="612"/>
      <c r="EC5" s="613"/>
    </row>
    <row r="6" spans="2:143" ht="11.25" customHeight="1" x14ac:dyDescent="0.15">
      <c r="B6" s="626" t="s">
        <v>229</v>
      </c>
      <c r="C6" s="627"/>
      <c r="D6" s="627"/>
      <c r="E6" s="627"/>
      <c r="F6" s="627"/>
      <c r="G6" s="627"/>
      <c r="H6" s="627"/>
      <c r="I6" s="627"/>
      <c r="J6" s="627"/>
      <c r="K6" s="627"/>
      <c r="L6" s="627"/>
      <c r="M6" s="627"/>
      <c r="N6" s="627"/>
      <c r="O6" s="627"/>
      <c r="P6" s="627"/>
      <c r="Q6" s="628"/>
      <c r="R6" s="629">
        <v>63823</v>
      </c>
      <c r="S6" s="630"/>
      <c r="T6" s="630"/>
      <c r="U6" s="630"/>
      <c r="V6" s="630"/>
      <c r="W6" s="630"/>
      <c r="X6" s="630"/>
      <c r="Y6" s="631"/>
      <c r="Z6" s="632">
        <v>1.2</v>
      </c>
      <c r="AA6" s="632"/>
      <c r="AB6" s="632"/>
      <c r="AC6" s="632"/>
      <c r="AD6" s="633">
        <v>63823</v>
      </c>
      <c r="AE6" s="633"/>
      <c r="AF6" s="633"/>
      <c r="AG6" s="633"/>
      <c r="AH6" s="633"/>
      <c r="AI6" s="633"/>
      <c r="AJ6" s="633"/>
      <c r="AK6" s="633"/>
      <c r="AL6" s="634">
        <v>1.8</v>
      </c>
      <c r="AM6" s="635"/>
      <c r="AN6" s="635"/>
      <c r="AO6" s="636"/>
      <c r="AP6" s="626" t="s">
        <v>230</v>
      </c>
      <c r="AQ6" s="627"/>
      <c r="AR6" s="627"/>
      <c r="AS6" s="627"/>
      <c r="AT6" s="627"/>
      <c r="AU6" s="627"/>
      <c r="AV6" s="627"/>
      <c r="AW6" s="627"/>
      <c r="AX6" s="627"/>
      <c r="AY6" s="627"/>
      <c r="AZ6" s="627"/>
      <c r="BA6" s="627"/>
      <c r="BB6" s="627"/>
      <c r="BC6" s="627"/>
      <c r="BD6" s="627"/>
      <c r="BE6" s="627"/>
      <c r="BF6" s="628"/>
      <c r="BG6" s="629">
        <v>917765</v>
      </c>
      <c r="BH6" s="630"/>
      <c r="BI6" s="630"/>
      <c r="BJ6" s="630"/>
      <c r="BK6" s="630"/>
      <c r="BL6" s="630"/>
      <c r="BM6" s="630"/>
      <c r="BN6" s="631"/>
      <c r="BO6" s="632">
        <v>100</v>
      </c>
      <c r="BP6" s="632"/>
      <c r="BQ6" s="632"/>
      <c r="BR6" s="632"/>
      <c r="BS6" s="633">
        <v>3680</v>
      </c>
      <c r="BT6" s="633"/>
      <c r="BU6" s="633"/>
      <c r="BV6" s="633"/>
      <c r="BW6" s="633"/>
      <c r="BX6" s="633"/>
      <c r="BY6" s="633"/>
      <c r="BZ6" s="633"/>
      <c r="CA6" s="633"/>
      <c r="CB6" s="637"/>
      <c r="CD6" s="640" t="s">
        <v>231</v>
      </c>
      <c r="CE6" s="641"/>
      <c r="CF6" s="641"/>
      <c r="CG6" s="641"/>
      <c r="CH6" s="641"/>
      <c r="CI6" s="641"/>
      <c r="CJ6" s="641"/>
      <c r="CK6" s="641"/>
      <c r="CL6" s="641"/>
      <c r="CM6" s="641"/>
      <c r="CN6" s="641"/>
      <c r="CO6" s="641"/>
      <c r="CP6" s="641"/>
      <c r="CQ6" s="642"/>
      <c r="CR6" s="629">
        <v>57285</v>
      </c>
      <c r="CS6" s="630"/>
      <c r="CT6" s="630"/>
      <c r="CU6" s="630"/>
      <c r="CV6" s="630"/>
      <c r="CW6" s="630"/>
      <c r="CX6" s="630"/>
      <c r="CY6" s="631"/>
      <c r="CZ6" s="623">
        <v>1.1000000000000001</v>
      </c>
      <c r="DA6" s="624"/>
      <c r="DB6" s="624"/>
      <c r="DC6" s="643"/>
      <c r="DD6" s="638" t="s">
        <v>232</v>
      </c>
      <c r="DE6" s="630"/>
      <c r="DF6" s="630"/>
      <c r="DG6" s="630"/>
      <c r="DH6" s="630"/>
      <c r="DI6" s="630"/>
      <c r="DJ6" s="630"/>
      <c r="DK6" s="630"/>
      <c r="DL6" s="630"/>
      <c r="DM6" s="630"/>
      <c r="DN6" s="630"/>
      <c r="DO6" s="630"/>
      <c r="DP6" s="631"/>
      <c r="DQ6" s="638">
        <v>57285</v>
      </c>
      <c r="DR6" s="630"/>
      <c r="DS6" s="630"/>
      <c r="DT6" s="630"/>
      <c r="DU6" s="630"/>
      <c r="DV6" s="630"/>
      <c r="DW6" s="630"/>
      <c r="DX6" s="630"/>
      <c r="DY6" s="630"/>
      <c r="DZ6" s="630"/>
      <c r="EA6" s="630"/>
      <c r="EB6" s="630"/>
      <c r="EC6" s="639"/>
    </row>
    <row r="7" spans="2:143" ht="11.25" customHeight="1" x14ac:dyDescent="0.15">
      <c r="B7" s="626" t="s">
        <v>233</v>
      </c>
      <c r="C7" s="627"/>
      <c r="D7" s="627"/>
      <c r="E7" s="627"/>
      <c r="F7" s="627"/>
      <c r="G7" s="627"/>
      <c r="H7" s="627"/>
      <c r="I7" s="627"/>
      <c r="J7" s="627"/>
      <c r="K7" s="627"/>
      <c r="L7" s="627"/>
      <c r="M7" s="627"/>
      <c r="N7" s="627"/>
      <c r="O7" s="627"/>
      <c r="P7" s="627"/>
      <c r="Q7" s="628"/>
      <c r="R7" s="629">
        <v>751</v>
      </c>
      <c r="S7" s="630"/>
      <c r="T7" s="630"/>
      <c r="U7" s="630"/>
      <c r="V7" s="630"/>
      <c r="W7" s="630"/>
      <c r="X7" s="630"/>
      <c r="Y7" s="631"/>
      <c r="Z7" s="632">
        <v>0</v>
      </c>
      <c r="AA7" s="632"/>
      <c r="AB7" s="632"/>
      <c r="AC7" s="632"/>
      <c r="AD7" s="633">
        <v>751</v>
      </c>
      <c r="AE7" s="633"/>
      <c r="AF7" s="633"/>
      <c r="AG7" s="633"/>
      <c r="AH7" s="633"/>
      <c r="AI7" s="633"/>
      <c r="AJ7" s="633"/>
      <c r="AK7" s="633"/>
      <c r="AL7" s="634">
        <v>0</v>
      </c>
      <c r="AM7" s="635"/>
      <c r="AN7" s="635"/>
      <c r="AO7" s="636"/>
      <c r="AP7" s="626" t="s">
        <v>234</v>
      </c>
      <c r="AQ7" s="627"/>
      <c r="AR7" s="627"/>
      <c r="AS7" s="627"/>
      <c r="AT7" s="627"/>
      <c r="AU7" s="627"/>
      <c r="AV7" s="627"/>
      <c r="AW7" s="627"/>
      <c r="AX7" s="627"/>
      <c r="AY7" s="627"/>
      <c r="AZ7" s="627"/>
      <c r="BA7" s="627"/>
      <c r="BB7" s="627"/>
      <c r="BC7" s="627"/>
      <c r="BD7" s="627"/>
      <c r="BE7" s="627"/>
      <c r="BF7" s="628"/>
      <c r="BG7" s="629">
        <v>444351</v>
      </c>
      <c r="BH7" s="630"/>
      <c r="BI7" s="630"/>
      <c r="BJ7" s="630"/>
      <c r="BK7" s="630"/>
      <c r="BL7" s="630"/>
      <c r="BM7" s="630"/>
      <c r="BN7" s="631"/>
      <c r="BO7" s="632">
        <v>48.4</v>
      </c>
      <c r="BP7" s="632"/>
      <c r="BQ7" s="632"/>
      <c r="BR7" s="632"/>
      <c r="BS7" s="633">
        <v>3680</v>
      </c>
      <c r="BT7" s="633"/>
      <c r="BU7" s="633"/>
      <c r="BV7" s="633"/>
      <c r="BW7" s="633"/>
      <c r="BX7" s="633"/>
      <c r="BY7" s="633"/>
      <c r="BZ7" s="633"/>
      <c r="CA7" s="633"/>
      <c r="CB7" s="637"/>
      <c r="CD7" s="644" t="s">
        <v>235</v>
      </c>
      <c r="CE7" s="645"/>
      <c r="CF7" s="645"/>
      <c r="CG7" s="645"/>
      <c r="CH7" s="645"/>
      <c r="CI7" s="645"/>
      <c r="CJ7" s="645"/>
      <c r="CK7" s="645"/>
      <c r="CL7" s="645"/>
      <c r="CM7" s="645"/>
      <c r="CN7" s="645"/>
      <c r="CO7" s="645"/>
      <c r="CP7" s="645"/>
      <c r="CQ7" s="646"/>
      <c r="CR7" s="629">
        <v>1195665</v>
      </c>
      <c r="CS7" s="630"/>
      <c r="CT7" s="630"/>
      <c r="CU7" s="630"/>
      <c r="CV7" s="630"/>
      <c r="CW7" s="630"/>
      <c r="CX7" s="630"/>
      <c r="CY7" s="631"/>
      <c r="CZ7" s="632">
        <v>22.1</v>
      </c>
      <c r="DA7" s="632"/>
      <c r="DB7" s="632"/>
      <c r="DC7" s="632"/>
      <c r="DD7" s="638">
        <v>12508</v>
      </c>
      <c r="DE7" s="630"/>
      <c r="DF7" s="630"/>
      <c r="DG7" s="630"/>
      <c r="DH7" s="630"/>
      <c r="DI7" s="630"/>
      <c r="DJ7" s="630"/>
      <c r="DK7" s="630"/>
      <c r="DL7" s="630"/>
      <c r="DM7" s="630"/>
      <c r="DN7" s="630"/>
      <c r="DO7" s="630"/>
      <c r="DP7" s="631"/>
      <c r="DQ7" s="638">
        <v>1023099</v>
      </c>
      <c r="DR7" s="630"/>
      <c r="DS7" s="630"/>
      <c r="DT7" s="630"/>
      <c r="DU7" s="630"/>
      <c r="DV7" s="630"/>
      <c r="DW7" s="630"/>
      <c r="DX7" s="630"/>
      <c r="DY7" s="630"/>
      <c r="DZ7" s="630"/>
      <c r="EA7" s="630"/>
      <c r="EB7" s="630"/>
      <c r="EC7" s="639"/>
    </row>
    <row r="8" spans="2:143" ht="11.25" customHeight="1" x14ac:dyDescent="0.15">
      <c r="B8" s="626" t="s">
        <v>236</v>
      </c>
      <c r="C8" s="627"/>
      <c r="D8" s="627"/>
      <c r="E8" s="627"/>
      <c r="F8" s="627"/>
      <c r="G8" s="627"/>
      <c r="H8" s="627"/>
      <c r="I8" s="627"/>
      <c r="J8" s="627"/>
      <c r="K8" s="627"/>
      <c r="L8" s="627"/>
      <c r="M8" s="627"/>
      <c r="N8" s="627"/>
      <c r="O8" s="627"/>
      <c r="P8" s="627"/>
      <c r="Q8" s="628"/>
      <c r="R8" s="629">
        <v>5819</v>
      </c>
      <c r="S8" s="630"/>
      <c r="T8" s="630"/>
      <c r="U8" s="630"/>
      <c r="V8" s="630"/>
      <c r="W8" s="630"/>
      <c r="X8" s="630"/>
      <c r="Y8" s="631"/>
      <c r="Z8" s="632">
        <v>0.1</v>
      </c>
      <c r="AA8" s="632"/>
      <c r="AB8" s="632"/>
      <c r="AC8" s="632"/>
      <c r="AD8" s="633">
        <v>5819</v>
      </c>
      <c r="AE8" s="633"/>
      <c r="AF8" s="633"/>
      <c r="AG8" s="633"/>
      <c r="AH8" s="633"/>
      <c r="AI8" s="633"/>
      <c r="AJ8" s="633"/>
      <c r="AK8" s="633"/>
      <c r="AL8" s="634">
        <v>0.2</v>
      </c>
      <c r="AM8" s="635"/>
      <c r="AN8" s="635"/>
      <c r="AO8" s="636"/>
      <c r="AP8" s="626" t="s">
        <v>237</v>
      </c>
      <c r="AQ8" s="627"/>
      <c r="AR8" s="627"/>
      <c r="AS8" s="627"/>
      <c r="AT8" s="627"/>
      <c r="AU8" s="627"/>
      <c r="AV8" s="627"/>
      <c r="AW8" s="627"/>
      <c r="AX8" s="627"/>
      <c r="AY8" s="627"/>
      <c r="AZ8" s="627"/>
      <c r="BA8" s="627"/>
      <c r="BB8" s="627"/>
      <c r="BC8" s="627"/>
      <c r="BD8" s="627"/>
      <c r="BE8" s="627"/>
      <c r="BF8" s="628"/>
      <c r="BG8" s="629">
        <v>17745</v>
      </c>
      <c r="BH8" s="630"/>
      <c r="BI8" s="630"/>
      <c r="BJ8" s="630"/>
      <c r="BK8" s="630"/>
      <c r="BL8" s="630"/>
      <c r="BM8" s="630"/>
      <c r="BN8" s="631"/>
      <c r="BO8" s="632">
        <v>1.9</v>
      </c>
      <c r="BP8" s="632"/>
      <c r="BQ8" s="632"/>
      <c r="BR8" s="632"/>
      <c r="BS8" s="633" t="s">
        <v>232</v>
      </c>
      <c r="BT8" s="633"/>
      <c r="BU8" s="633"/>
      <c r="BV8" s="633"/>
      <c r="BW8" s="633"/>
      <c r="BX8" s="633"/>
      <c r="BY8" s="633"/>
      <c r="BZ8" s="633"/>
      <c r="CA8" s="633"/>
      <c r="CB8" s="637"/>
      <c r="CD8" s="644" t="s">
        <v>238</v>
      </c>
      <c r="CE8" s="645"/>
      <c r="CF8" s="645"/>
      <c r="CG8" s="645"/>
      <c r="CH8" s="645"/>
      <c r="CI8" s="645"/>
      <c r="CJ8" s="645"/>
      <c r="CK8" s="645"/>
      <c r="CL8" s="645"/>
      <c r="CM8" s="645"/>
      <c r="CN8" s="645"/>
      <c r="CO8" s="645"/>
      <c r="CP8" s="645"/>
      <c r="CQ8" s="646"/>
      <c r="CR8" s="629">
        <v>1603227</v>
      </c>
      <c r="CS8" s="630"/>
      <c r="CT8" s="630"/>
      <c r="CU8" s="630"/>
      <c r="CV8" s="630"/>
      <c r="CW8" s="630"/>
      <c r="CX8" s="630"/>
      <c r="CY8" s="631"/>
      <c r="CZ8" s="632">
        <v>29.6</v>
      </c>
      <c r="DA8" s="632"/>
      <c r="DB8" s="632"/>
      <c r="DC8" s="632"/>
      <c r="DD8" s="638">
        <v>8429</v>
      </c>
      <c r="DE8" s="630"/>
      <c r="DF8" s="630"/>
      <c r="DG8" s="630"/>
      <c r="DH8" s="630"/>
      <c r="DI8" s="630"/>
      <c r="DJ8" s="630"/>
      <c r="DK8" s="630"/>
      <c r="DL8" s="630"/>
      <c r="DM8" s="630"/>
      <c r="DN8" s="630"/>
      <c r="DO8" s="630"/>
      <c r="DP8" s="631"/>
      <c r="DQ8" s="638">
        <v>853291</v>
      </c>
      <c r="DR8" s="630"/>
      <c r="DS8" s="630"/>
      <c r="DT8" s="630"/>
      <c r="DU8" s="630"/>
      <c r="DV8" s="630"/>
      <c r="DW8" s="630"/>
      <c r="DX8" s="630"/>
      <c r="DY8" s="630"/>
      <c r="DZ8" s="630"/>
      <c r="EA8" s="630"/>
      <c r="EB8" s="630"/>
      <c r="EC8" s="639"/>
    </row>
    <row r="9" spans="2:143" ht="11.25" customHeight="1" x14ac:dyDescent="0.15">
      <c r="B9" s="626" t="s">
        <v>239</v>
      </c>
      <c r="C9" s="627"/>
      <c r="D9" s="627"/>
      <c r="E9" s="627"/>
      <c r="F9" s="627"/>
      <c r="G9" s="627"/>
      <c r="H9" s="627"/>
      <c r="I9" s="627"/>
      <c r="J9" s="627"/>
      <c r="K9" s="627"/>
      <c r="L9" s="627"/>
      <c r="M9" s="627"/>
      <c r="N9" s="627"/>
      <c r="O9" s="627"/>
      <c r="P9" s="627"/>
      <c r="Q9" s="628"/>
      <c r="R9" s="629">
        <v>6243</v>
      </c>
      <c r="S9" s="630"/>
      <c r="T9" s="630"/>
      <c r="U9" s="630"/>
      <c r="V9" s="630"/>
      <c r="W9" s="630"/>
      <c r="X9" s="630"/>
      <c r="Y9" s="631"/>
      <c r="Z9" s="632">
        <v>0.1</v>
      </c>
      <c r="AA9" s="632"/>
      <c r="AB9" s="632"/>
      <c r="AC9" s="632"/>
      <c r="AD9" s="633">
        <v>6243</v>
      </c>
      <c r="AE9" s="633"/>
      <c r="AF9" s="633"/>
      <c r="AG9" s="633"/>
      <c r="AH9" s="633"/>
      <c r="AI9" s="633"/>
      <c r="AJ9" s="633"/>
      <c r="AK9" s="633"/>
      <c r="AL9" s="634">
        <v>0.2</v>
      </c>
      <c r="AM9" s="635"/>
      <c r="AN9" s="635"/>
      <c r="AO9" s="636"/>
      <c r="AP9" s="626" t="s">
        <v>240</v>
      </c>
      <c r="AQ9" s="627"/>
      <c r="AR9" s="627"/>
      <c r="AS9" s="627"/>
      <c r="AT9" s="627"/>
      <c r="AU9" s="627"/>
      <c r="AV9" s="627"/>
      <c r="AW9" s="627"/>
      <c r="AX9" s="627"/>
      <c r="AY9" s="627"/>
      <c r="AZ9" s="627"/>
      <c r="BA9" s="627"/>
      <c r="BB9" s="627"/>
      <c r="BC9" s="627"/>
      <c r="BD9" s="627"/>
      <c r="BE9" s="627"/>
      <c r="BF9" s="628"/>
      <c r="BG9" s="629">
        <v>380603</v>
      </c>
      <c r="BH9" s="630"/>
      <c r="BI9" s="630"/>
      <c r="BJ9" s="630"/>
      <c r="BK9" s="630"/>
      <c r="BL9" s="630"/>
      <c r="BM9" s="630"/>
      <c r="BN9" s="631"/>
      <c r="BO9" s="632">
        <v>41.5</v>
      </c>
      <c r="BP9" s="632"/>
      <c r="BQ9" s="632"/>
      <c r="BR9" s="632"/>
      <c r="BS9" s="633" t="s">
        <v>127</v>
      </c>
      <c r="BT9" s="633"/>
      <c r="BU9" s="633"/>
      <c r="BV9" s="633"/>
      <c r="BW9" s="633"/>
      <c r="BX9" s="633"/>
      <c r="BY9" s="633"/>
      <c r="BZ9" s="633"/>
      <c r="CA9" s="633"/>
      <c r="CB9" s="637"/>
      <c r="CD9" s="644" t="s">
        <v>241</v>
      </c>
      <c r="CE9" s="645"/>
      <c r="CF9" s="645"/>
      <c r="CG9" s="645"/>
      <c r="CH9" s="645"/>
      <c r="CI9" s="645"/>
      <c r="CJ9" s="645"/>
      <c r="CK9" s="645"/>
      <c r="CL9" s="645"/>
      <c r="CM9" s="645"/>
      <c r="CN9" s="645"/>
      <c r="CO9" s="645"/>
      <c r="CP9" s="645"/>
      <c r="CQ9" s="646"/>
      <c r="CR9" s="629">
        <v>376462</v>
      </c>
      <c r="CS9" s="630"/>
      <c r="CT9" s="630"/>
      <c r="CU9" s="630"/>
      <c r="CV9" s="630"/>
      <c r="CW9" s="630"/>
      <c r="CX9" s="630"/>
      <c r="CY9" s="631"/>
      <c r="CZ9" s="632">
        <v>7</v>
      </c>
      <c r="DA9" s="632"/>
      <c r="DB9" s="632"/>
      <c r="DC9" s="632"/>
      <c r="DD9" s="638">
        <v>38940</v>
      </c>
      <c r="DE9" s="630"/>
      <c r="DF9" s="630"/>
      <c r="DG9" s="630"/>
      <c r="DH9" s="630"/>
      <c r="DI9" s="630"/>
      <c r="DJ9" s="630"/>
      <c r="DK9" s="630"/>
      <c r="DL9" s="630"/>
      <c r="DM9" s="630"/>
      <c r="DN9" s="630"/>
      <c r="DO9" s="630"/>
      <c r="DP9" s="631"/>
      <c r="DQ9" s="638">
        <v>249974</v>
      </c>
      <c r="DR9" s="630"/>
      <c r="DS9" s="630"/>
      <c r="DT9" s="630"/>
      <c r="DU9" s="630"/>
      <c r="DV9" s="630"/>
      <c r="DW9" s="630"/>
      <c r="DX9" s="630"/>
      <c r="DY9" s="630"/>
      <c r="DZ9" s="630"/>
      <c r="EA9" s="630"/>
      <c r="EB9" s="630"/>
      <c r="EC9" s="639"/>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232</v>
      </c>
      <c r="S10" s="630"/>
      <c r="T10" s="630"/>
      <c r="U10" s="630"/>
      <c r="V10" s="630"/>
      <c r="W10" s="630"/>
      <c r="X10" s="630"/>
      <c r="Y10" s="631"/>
      <c r="Z10" s="632" t="s">
        <v>232</v>
      </c>
      <c r="AA10" s="632"/>
      <c r="AB10" s="632"/>
      <c r="AC10" s="632"/>
      <c r="AD10" s="633" t="s">
        <v>232</v>
      </c>
      <c r="AE10" s="633"/>
      <c r="AF10" s="633"/>
      <c r="AG10" s="633"/>
      <c r="AH10" s="633"/>
      <c r="AI10" s="633"/>
      <c r="AJ10" s="633"/>
      <c r="AK10" s="633"/>
      <c r="AL10" s="634" t="s">
        <v>232</v>
      </c>
      <c r="AM10" s="635"/>
      <c r="AN10" s="635"/>
      <c r="AO10" s="636"/>
      <c r="AP10" s="626" t="s">
        <v>243</v>
      </c>
      <c r="AQ10" s="627"/>
      <c r="AR10" s="627"/>
      <c r="AS10" s="627"/>
      <c r="AT10" s="627"/>
      <c r="AU10" s="627"/>
      <c r="AV10" s="627"/>
      <c r="AW10" s="627"/>
      <c r="AX10" s="627"/>
      <c r="AY10" s="627"/>
      <c r="AZ10" s="627"/>
      <c r="BA10" s="627"/>
      <c r="BB10" s="627"/>
      <c r="BC10" s="627"/>
      <c r="BD10" s="627"/>
      <c r="BE10" s="627"/>
      <c r="BF10" s="628"/>
      <c r="BG10" s="629">
        <v>25730</v>
      </c>
      <c r="BH10" s="630"/>
      <c r="BI10" s="630"/>
      <c r="BJ10" s="630"/>
      <c r="BK10" s="630"/>
      <c r="BL10" s="630"/>
      <c r="BM10" s="630"/>
      <c r="BN10" s="631"/>
      <c r="BO10" s="632">
        <v>2.8</v>
      </c>
      <c r="BP10" s="632"/>
      <c r="BQ10" s="632"/>
      <c r="BR10" s="632"/>
      <c r="BS10" s="633" t="s">
        <v>244</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v>5498</v>
      </c>
      <c r="CS10" s="630"/>
      <c r="CT10" s="630"/>
      <c r="CU10" s="630"/>
      <c r="CV10" s="630"/>
      <c r="CW10" s="630"/>
      <c r="CX10" s="630"/>
      <c r="CY10" s="631"/>
      <c r="CZ10" s="632">
        <v>0.1</v>
      </c>
      <c r="DA10" s="632"/>
      <c r="DB10" s="632"/>
      <c r="DC10" s="632"/>
      <c r="DD10" s="638" t="s">
        <v>232</v>
      </c>
      <c r="DE10" s="630"/>
      <c r="DF10" s="630"/>
      <c r="DG10" s="630"/>
      <c r="DH10" s="630"/>
      <c r="DI10" s="630"/>
      <c r="DJ10" s="630"/>
      <c r="DK10" s="630"/>
      <c r="DL10" s="630"/>
      <c r="DM10" s="630"/>
      <c r="DN10" s="630"/>
      <c r="DO10" s="630"/>
      <c r="DP10" s="631"/>
      <c r="DQ10" s="638">
        <v>498</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232078</v>
      </c>
      <c r="S11" s="630"/>
      <c r="T11" s="630"/>
      <c r="U11" s="630"/>
      <c r="V11" s="630"/>
      <c r="W11" s="630"/>
      <c r="X11" s="630"/>
      <c r="Y11" s="631"/>
      <c r="Z11" s="634">
        <v>4.2</v>
      </c>
      <c r="AA11" s="635"/>
      <c r="AB11" s="635"/>
      <c r="AC11" s="647"/>
      <c r="AD11" s="638">
        <v>232078</v>
      </c>
      <c r="AE11" s="630"/>
      <c r="AF11" s="630"/>
      <c r="AG11" s="630"/>
      <c r="AH11" s="630"/>
      <c r="AI11" s="630"/>
      <c r="AJ11" s="630"/>
      <c r="AK11" s="631"/>
      <c r="AL11" s="634">
        <v>6.6</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20273</v>
      </c>
      <c r="BH11" s="630"/>
      <c r="BI11" s="630"/>
      <c r="BJ11" s="630"/>
      <c r="BK11" s="630"/>
      <c r="BL11" s="630"/>
      <c r="BM11" s="630"/>
      <c r="BN11" s="631"/>
      <c r="BO11" s="632">
        <v>2.2000000000000002</v>
      </c>
      <c r="BP11" s="632"/>
      <c r="BQ11" s="632"/>
      <c r="BR11" s="632"/>
      <c r="BS11" s="633">
        <v>3680</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307475</v>
      </c>
      <c r="CS11" s="630"/>
      <c r="CT11" s="630"/>
      <c r="CU11" s="630"/>
      <c r="CV11" s="630"/>
      <c r="CW11" s="630"/>
      <c r="CX11" s="630"/>
      <c r="CY11" s="631"/>
      <c r="CZ11" s="632">
        <v>5.7</v>
      </c>
      <c r="DA11" s="632"/>
      <c r="DB11" s="632"/>
      <c r="DC11" s="632"/>
      <c r="DD11" s="638">
        <v>118829</v>
      </c>
      <c r="DE11" s="630"/>
      <c r="DF11" s="630"/>
      <c r="DG11" s="630"/>
      <c r="DH11" s="630"/>
      <c r="DI11" s="630"/>
      <c r="DJ11" s="630"/>
      <c r="DK11" s="630"/>
      <c r="DL11" s="630"/>
      <c r="DM11" s="630"/>
      <c r="DN11" s="630"/>
      <c r="DO11" s="630"/>
      <c r="DP11" s="631"/>
      <c r="DQ11" s="638">
        <v>154096</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t="s">
        <v>127</v>
      </c>
      <c r="S12" s="630"/>
      <c r="T12" s="630"/>
      <c r="U12" s="630"/>
      <c r="V12" s="630"/>
      <c r="W12" s="630"/>
      <c r="X12" s="630"/>
      <c r="Y12" s="631"/>
      <c r="Z12" s="632" t="s">
        <v>232</v>
      </c>
      <c r="AA12" s="632"/>
      <c r="AB12" s="632"/>
      <c r="AC12" s="632"/>
      <c r="AD12" s="633" t="s">
        <v>232</v>
      </c>
      <c r="AE12" s="633"/>
      <c r="AF12" s="633"/>
      <c r="AG12" s="633"/>
      <c r="AH12" s="633"/>
      <c r="AI12" s="633"/>
      <c r="AJ12" s="633"/>
      <c r="AK12" s="633"/>
      <c r="AL12" s="634" t="s">
        <v>127</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380561</v>
      </c>
      <c r="BH12" s="630"/>
      <c r="BI12" s="630"/>
      <c r="BJ12" s="630"/>
      <c r="BK12" s="630"/>
      <c r="BL12" s="630"/>
      <c r="BM12" s="630"/>
      <c r="BN12" s="631"/>
      <c r="BO12" s="632">
        <v>41.5</v>
      </c>
      <c r="BP12" s="632"/>
      <c r="BQ12" s="632"/>
      <c r="BR12" s="632"/>
      <c r="BS12" s="633" t="s">
        <v>127</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134113</v>
      </c>
      <c r="CS12" s="630"/>
      <c r="CT12" s="630"/>
      <c r="CU12" s="630"/>
      <c r="CV12" s="630"/>
      <c r="CW12" s="630"/>
      <c r="CX12" s="630"/>
      <c r="CY12" s="631"/>
      <c r="CZ12" s="632">
        <v>2.5</v>
      </c>
      <c r="DA12" s="632"/>
      <c r="DB12" s="632"/>
      <c r="DC12" s="632"/>
      <c r="DD12" s="638" t="s">
        <v>232</v>
      </c>
      <c r="DE12" s="630"/>
      <c r="DF12" s="630"/>
      <c r="DG12" s="630"/>
      <c r="DH12" s="630"/>
      <c r="DI12" s="630"/>
      <c r="DJ12" s="630"/>
      <c r="DK12" s="630"/>
      <c r="DL12" s="630"/>
      <c r="DM12" s="630"/>
      <c r="DN12" s="630"/>
      <c r="DO12" s="630"/>
      <c r="DP12" s="631"/>
      <c r="DQ12" s="638">
        <v>97331</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232</v>
      </c>
      <c r="S13" s="630"/>
      <c r="T13" s="630"/>
      <c r="U13" s="630"/>
      <c r="V13" s="630"/>
      <c r="W13" s="630"/>
      <c r="X13" s="630"/>
      <c r="Y13" s="631"/>
      <c r="Z13" s="632" t="s">
        <v>232</v>
      </c>
      <c r="AA13" s="632"/>
      <c r="AB13" s="632"/>
      <c r="AC13" s="632"/>
      <c r="AD13" s="633" t="s">
        <v>232</v>
      </c>
      <c r="AE13" s="633"/>
      <c r="AF13" s="633"/>
      <c r="AG13" s="633"/>
      <c r="AH13" s="633"/>
      <c r="AI13" s="633"/>
      <c r="AJ13" s="633"/>
      <c r="AK13" s="633"/>
      <c r="AL13" s="634" t="s">
        <v>127</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376951</v>
      </c>
      <c r="BH13" s="630"/>
      <c r="BI13" s="630"/>
      <c r="BJ13" s="630"/>
      <c r="BK13" s="630"/>
      <c r="BL13" s="630"/>
      <c r="BM13" s="630"/>
      <c r="BN13" s="631"/>
      <c r="BO13" s="632">
        <v>41.1</v>
      </c>
      <c r="BP13" s="632"/>
      <c r="BQ13" s="632"/>
      <c r="BR13" s="632"/>
      <c r="BS13" s="633" t="s">
        <v>127</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436105</v>
      </c>
      <c r="CS13" s="630"/>
      <c r="CT13" s="630"/>
      <c r="CU13" s="630"/>
      <c r="CV13" s="630"/>
      <c r="CW13" s="630"/>
      <c r="CX13" s="630"/>
      <c r="CY13" s="631"/>
      <c r="CZ13" s="632">
        <v>8.1</v>
      </c>
      <c r="DA13" s="632"/>
      <c r="DB13" s="632"/>
      <c r="DC13" s="632"/>
      <c r="DD13" s="638">
        <v>109330</v>
      </c>
      <c r="DE13" s="630"/>
      <c r="DF13" s="630"/>
      <c r="DG13" s="630"/>
      <c r="DH13" s="630"/>
      <c r="DI13" s="630"/>
      <c r="DJ13" s="630"/>
      <c r="DK13" s="630"/>
      <c r="DL13" s="630"/>
      <c r="DM13" s="630"/>
      <c r="DN13" s="630"/>
      <c r="DO13" s="630"/>
      <c r="DP13" s="631"/>
      <c r="DQ13" s="638">
        <v>339349</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244</v>
      </c>
      <c r="S14" s="630"/>
      <c r="T14" s="630"/>
      <c r="U14" s="630"/>
      <c r="V14" s="630"/>
      <c r="W14" s="630"/>
      <c r="X14" s="630"/>
      <c r="Y14" s="631"/>
      <c r="Z14" s="632" t="s">
        <v>244</v>
      </c>
      <c r="AA14" s="632"/>
      <c r="AB14" s="632"/>
      <c r="AC14" s="632"/>
      <c r="AD14" s="633" t="s">
        <v>232</v>
      </c>
      <c r="AE14" s="633"/>
      <c r="AF14" s="633"/>
      <c r="AG14" s="633"/>
      <c r="AH14" s="633"/>
      <c r="AI14" s="633"/>
      <c r="AJ14" s="633"/>
      <c r="AK14" s="633"/>
      <c r="AL14" s="634" t="s">
        <v>232</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39109</v>
      </c>
      <c r="BH14" s="630"/>
      <c r="BI14" s="630"/>
      <c r="BJ14" s="630"/>
      <c r="BK14" s="630"/>
      <c r="BL14" s="630"/>
      <c r="BM14" s="630"/>
      <c r="BN14" s="631"/>
      <c r="BO14" s="632">
        <v>4.3</v>
      </c>
      <c r="BP14" s="632"/>
      <c r="BQ14" s="632"/>
      <c r="BR14" s="632"/>
      <c r="BS14" s="633" t="s">
        <v>244</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174788</v>
      </c>
      <c r="CS14" s="630"/>
      <c r="CT14" s="630"/>
      <c r="CU14" s="630"/>
      <c r="CV14" s="630"/>
      <c r="CW14" s="630"/>
      <c r="CX14" s="630"/>
      <c r="CY14" s="631"/>
      <c r="CZ14" s="632">
        <v>3.2</v>
      </c>
      <c r="DA14" s="632"/>
      <c r="DB14" s="632"/>
      <c r="DC14" s="632"/>
      <c r="DD14" s="638">
        <v>1482</v>
      </c>
      <c r="DE14" s="630"/>
      <c r="DF14" s="630"/>
      <c r="DG14" s="630"/>
      <c r="DH14" s="630"/>
      <c r="DI14" s="630"/>
      <c r="DJ14" s="630"/>
      <c r="DK14" s="630"/>
      <c r="DL14" s="630"/>
      <c r="DM14" s="630"/>
      <c r="DN14" s="630"/>
      <c r="DO14" s="630"/>
      <c r="DP14" s="631"/>
      <c r="DQ14" s="638">
        <v>171582</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32" t="s">
        <v>232</v>
      </c>
      <c r="AA15" s="632"/>
      <c r="AB15" s="632"/>
      <c r="AC15" s="632"/>
      <c r="AD15" s="633" t="s">
        <v>244</v>
      </c>
      <c r="AE15" s="633"/>
      <c r="AF15" s="633"/>
      <c r="AG15" s="633"/>
      <c r="AH15" s="633"/>
      <c r="AI15" s="633"/>
      <c r="AJ15" s="633"/>
      <c r="AK15" s="633"/>
      <c r="AL15" s="634" t="s">
        <v>232</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53744</v>
      </c>
      <c r="BH15" s="630"/>
      <c r="BI15" s="630"/>
      <c r="BJ15" s="630"/>
      <c r="BK15" s="630"/>
      <c r="BL15" s="630"/>
      <c r="BM15" s="630"/>
      <c r="BN15" s="631"/>
      <c r="BO15" s="632">
        <v>5.9</v>
      </c>
      <c r="BP15" s="632"/>
      <c r="BQ15" s="632"/>
      <c r="BR15" s="632"/>
      <c r="BS15" s="633" t="s">
        <v>232</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468771</v>
      </c>
      <c r="CS15" s="630"/>
      <c r="CT15" s="630"/>
      <c r="CU15" s="630"/>
      <c r="CV15" s="630"/>
      <c r="CW15" s="630"/>
      <c r="CX15" s="630"/>
      <c r="CY15" s="631"/>
      <c r="CZ15" s="632">
        <v>8.6999999999999993</v>
      </c>
      <c r="DA15" s="632"/>
      <c r="DB15" s="632"/>
      <c r="DC15" s="632"/>
      <c r="DD15" s="638">
        <v>58446</v>
      </c>
      <c r="DE15" s="630"/>
      <c r="DF15" s="630"/>
      <c r="DG15" s="630"/>
      <c r="DH15" s="630"/>
      <c r="DI15" s="630"/>
      <c r="DJ15" s="630"/>
      <c r="DK15" s="630"/>
      <c r="DL15" s="630"/>
      <c r="DM15" s="630"/>
      <c r="DN15" s="630"/>
      <c r="DO15" s="630"/>
      <c r="DP15" s="631"/>
      <c r="DQ15" s="638">
        <v>417451</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3920</v>
      </c>
      <c r="S16" s="630"/>
      <c r="T16" s="630"/>
      <c r="U16" s="630"/>
      <c r="V16" s="630"/>
      <c r="W16" s="630"/>
      <c r="X16" s="630"/>
      <c r="Y16" s="631"/>
      <c r="Z16" s="632">
        <v>0.1</v>
      </c>
      <c r="AA16" s="632"/>
      <c r="AB16" s="632"/>
      <c r="AC16" s="632"/>
      <c r="AD16" s="633">
        <v>3920</v>
      </c>
      <c r="AE16" s="633"/>
      <c r="AF16" s="633"/>
      <c r="AG16" s="633"/>
      <c r="AH16" s="633"/>
      <c r="AI16" s="633"/>
      <c r="AJ16" s="633"/>
      <c r="AK16" s="633"/>
      <c r="AL16" s="634">
        <v>0.1</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32" t="s">
        <v>232</v>
      </c>
      <c r="BP16" s="632"/>
      <c r="BQ16" s="632"/>
      <c r="BR16" s="632"/>
      <c r="BS16" s="633" t="s">
        <v>232</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v>82913</v>
      </c>
      <c r="CS16" s="630"/>
      <c r="CT16" s="630"/>
      <c r="CU16" s="630"/>
      <c r="CV16" s="630"/>
      <c r="CW16" s="630"/>
      <c r="CX16" s="630"/>
      <c r="CY16" s="631"/>
      <c r="CZ16" s="632">
        <v>1.5</v>
      </c>
      <c r="DA16" s="632"/>
      <c r="DB16" s="632"/>
      <c r="DC16" s="632"/>
      <c r="DD16" s="638" t="s">
        <v>232</v>
      </c>
      <c r="DE16" s="630"/>
      <c r="DF16" s="630"/>
      <c r="DG16" s="630"/>
      <c r="DH16" s="630"/>
      <c r="DI16" s="630"/>
      <c r="DJ16" s="630"/>
      <c r="DK16" s="630"/>
      <c r="DL16" s="630"/>
      <c r="DM16" s="630"/>
      <c r="DN16" s="630"/>
      <c r="DO16" s="630"/>
      <c r="DP16" s="631"/>
      <c r="DQ16" s="638">
        <v>1809</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9986</v>
      </c>
      <c r="S17" s="630"/>
      <c r="T17" s="630"/>
      <c r="U17" s="630"/>
      <c r="V17" s="630"/>
      <c r="W17" s="630"/>
      <c r="X17" s="630"/>
      <c r="Y17" s="631"/>
      <c r="Z17" s="632">
        <v>0.2</v>
      </c>
      <c r="AA17" s="632"/>
      <c r="AB17" s="632"/>
      <c r="AC17" s="632"/>
      <c r="AD17" s="633">
        <v>9986</v>
      </c>
      <c r="AE17" s="633"/>
      <c r="AF17" s="633"/>
      <c r="AG17" s="633"/>
      <c r="AH17" s="633"/>
      <c r="AI17" s="633"/>
      <c r="AJ17" s="633"/>
      <c r="AK17" s="633"/>
      <c r="AL17" s="634">
        <v>0.3</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32" t="s">
        <v>244</v>
      </c>
      <c r="BP17" s="632"/>
      <c r="BQ17" s="632"/>
      <c r="BR17" s="632"/>
      <c r="BS17" s="633" t="s">
        <v>232</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573075</v>
      </c>
      <c r="CS17" s="630"/>
      <c r="CT17" s="630"/>
      <c r="CU17" s="630"/>
      <c r="CV17" s="630"/>
      <c r="CW17" s="630"/>
      <c r="CX17" s="630"/>
      <c r="CY17" s="631"/>
      <c r="CZ17" s="632">
        <v>10.6</v>
      </c>
      <c r="DA17" s="632"/>
      <c r="DB17" s="632"/>
      <c r="DC17" s="632"/>
      <c r="DD17" s="638" t="s">
        <v>232</v>
      </c>
      <c r="DE17" s="630"/>
      <c r="DF17" s="630"/>
      <c r="DG17" s="630"/>
      <c r="DH17" s="630"/>
      <c r="DI17" s="630"/>
      <c r="DJ17" s="630"/>
      <c r="DK17" s="630"/>
      <c r="DL17" s="630"/>
      <c r="DM17" s="630"/>
      <c r="DN17" s="630"/>
      <c r="DO17" s="630"/>
      <c r="DP17" s="631"/>
      <c r="DQ17" s="638">
        <v>573075</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17192</v>
      </c>
      <c r="S18" s="630"/>
      <c r="T18" s="630"/>
      <c r="U18" s="630"/>
      <c r="V18" s="630"/>
      <c r="W18" s="630"/>
      <c r="X18" s="630"/>
      <c r="Y18" s="631"/>
      <c r="Z18" s="632">
        <v>0.3</v>
      </c>
      <c r="AA18" s="632"/>
      <c r="AB18" s="632"/>
      <c r="AC18" s="632"/>
      <c r="AD18" s="633">
        <v>17192</v>
      </c>
      <c r="AE18" s="633"/>
      <c r="AF18" s="633"/>
      <c r="AG18" s="633"/>
      <c r="AH18" s="633"/>
      <c r="AI18" s="633"/>
      <c r="AJ18" s="633"/>
      <c r="AK18" s="633"/>
      <c r="AL18" s="634">
        <v>0.5</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32" t="s">
        <v>244</v>
      </c>
      <c r="BP18" s="632"/>
      <c r="BQ18" s="632"/>
      <c r="BR18" s="632"/>
      <c r="BS18" s="633" t="s">
        <v>244</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244</v>
      </c>
      <c r="CS18" s="630"/>
      <c r="CT18" s="630"/>
      <c r="CU18" s="630"/>
      <c r="CV18" s="630"/>
      <c r="CW18" s="630"/>
      <c r="CX18" s="630"/>
      <c r="CY18" s="631"/>
      <c r="CZ18" s="632" t="s">
        <v>232</v>
      </c>
      <c r="DA18" s="632"/>
      <c r="DB18" s="632"/>
      <c r="DC18" s="632"/>
      <c r="DD18" s="638" t="s">
        <v>232</v>
      </c>
      <c r="DE18" s="630"/>
      <c r="DF18" s="630"/>
      <c r="DG18" s="630"/>
      <c r="DH18" s="630"/>
      <c r="DI18" s="630"/>
      <c r="DJ18" s="630"/>
      <c r="DK18" s="630"/>
      <c r="DL18" s="630"/>
      <c r="DM18" s="630"/>
      <c r="DN18" s="630"/>
      <c r="DO18" s="630"/>
      <c r="DP18" s="631"/>
      <c r="DQ18" s="638" t="s">
        <v>127</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5902</v>
      </c>
      <c r="S19" s="630"/>
      <c r="T19" s="630"/>
      <c r="U19" s="630"/>
      <c r="V19" s="630"/>
      <c r="W19" s="630"/>
      <c r="X19" s="630"/>
      <c r="Y19" s="631"/>
      <c r="Z19" s="632">
        <v>0.1</v>
      </c>
      <c r="AA19" s="632"/>
      <c r="AB19" s="632"/>
      <c r="AC19" s="632"/>
      <c r="AD19" s="633">
        <v>5902</v>
      </c>
      <c r="AE19" s="633"/>
      <c r="AF19" s="633"/>
      <c r="AG19" s="633"/>
      <c r="AH19" s="633"/>
      <c r="AI19" s="633"/>
      <c r="AJ19" s="633"/>
      <c r="AK19" s="633"/>
      <c r="AL19" s="634">
        <v>0.2</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t="s">
        <v>127</v>
      </c>
      <c r="BH19" s="630"/>
      <c r="BI19" s="630"/>
      <c r="BJ19" s="630"/>
      <c r="BK19" s="630"/>
      <c r="BL19" s="630"/>
      <c r="BM19" s="630"/>
      <c r="BN19" s="631"/>
      <c r="BO19" s="632" t="s">
        <v>244</v>
      </c>
      <c r="BP19" s="632"/>
      <c r="BQ19" s="632"/>
      <c r="BR19" s="632"/>
      <c r="BS19" s="633" t="s">
        <v>232</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232</v>
      </c>
      <c r="CS19" s="630"/>
      <c r="CT19" s="630"/>
      <c r="CU19" s="630"/>
      <c r="CV19" s="630"/>
      <c r="CW19" s="630"/>
      <c r="CX19" s="630"/>
      <c r="CY19" s="631"/>
      <c r="CZ19" s="632" t="s">
        <v>127</v>
      </c>
      <c r="DA19" s="632"/>
      <c r="DB19" s="632"/>
      <c r="DC19" s="632"/>
      <c r="DD19" s="638" t="s">
        <v>127</v>
      </c>
      <c r="DE19" s="630"/>
      <c r="DF19" s="630"/>
      <c r="DG19" s="630"/>
      <c r="DH19" s="630"/>
      <c r="DI19" s="630"/>
      <c r="DJ19" s="630"/>
      <c r="DK19" s="630"/>
      <c r="DL19" s="630"/>
      <c r="DM19" s="630"/>
      <c r="DN19" s="630"/>
      <c r="DO19" s="630"/>
      <c r="DP19" s="631"/>
      <c r="DQ19" s="638" t="s">
        <v>244</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1353</v>
      </c>
      <c r="S20" s="630"/>
      <c r="T20" s="630"/>
      <c r="U20" s="630"/>
      <c r="V20" s="630"/>
      <c r="W20" s="630"/>
      <c r="X20" s="630"/>
      <c r="Y20" s="631"/>
      <c r="Z20" s="632">
        <v>0</v>
      </c>
      <c r="AA20" s="632"/>
      <c r="AB20" s="632"/>
      <c r="AC20" s="632"/>
      <c r="AD20" s="633">
        <v>1353</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t="s">
        <v>232</v>
      </c>
      <c r="BH20" s="630"/>
      <c r="BI20" s="630"/>
      <c r="BJ20" s="630"/>
      <c r="BK20" s="630"/>
      <c r="BL20" s="630"/>
      <c r="BM20" s="630"/>
      <c r="BN20" s="631"/>
      <c r="BO20" s="632" t="s">
        <v>232</v>
      </c>
      <c r="BP20" s="632"/>
      <c r="BQ20" s="632"/>
      <c r="BR20" s="632"/>
      <c r="BS20" s="633" t="s">
        <v>127</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5415377</v>
      </c>
      <c r="CS20" s="630"/>
      <c r="CT20" s="630"/>
      <c r="CU20" s="630"/>
      <c r="CV20" s="630"/>
      <c r="CW20" s="630"/>
      <c r="CX20" s="630"/>
      <c r="CY20" s="631"/>
      <c r="CZ20" s="632">
        <v>100</v>
      </c>
      <c r="DA20" s="632"/>
      <c r="DB20" s="632"/>
      <c r="DC20" s="632"/>
      <c r="DD20" s="638">
        <v>347964</v>
      </c>
      <c r="DE20" s="630"/>
      <c r="DF20" s="630"/>
      <c r="DG20" s="630"/>
      <c r="DH20" s="630"/>
      <c r="DI20" s="630"/>
      <c r="DJ20" s="630"/>
      <c r="DK20" s="630"/>
      <c r="DL20" s="630"/>
      <c r="DM20" s="630"/>
      <c r="DN20" s="630"/>
      <c r="DO20" s="630"/>
      <c r="DP20" s="631"/>
      <c r="DQ20" s="638">
        <v>3938840</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861</v>
      </c>
      <c r="S21" s="630"/>
      <c r="T21" s="630"/>
      <c r="U21" s="630"/>
      <c r="V21" s="630"/>
      <c r="W21" s="630"/>
      <c r="X21" s="630"/>
      <c r="Y21" s="631"/>
      <c r="Z21" s="632">
        <v>0</v>
      </c>
      <c r="AA21" s="632"/>
      <c r="AB21" s="632"/>
      <c r="AC21" s="632"/>
      <c r="AD21" s="633">
        <v>861</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232</v>
      </c>
      <c r="BH21" s="630"/>
      <c r="BI21" s="630"/>
      <c r="BJ21" s="630"/>
      <c r="BK21" s="630"/>
      <c r="BL21" s="630"/>
      <c r="BM21" s="630"/>
      <c r="BN21" s="631"/>
      <c r="BO21" s="632" t="s">
        <v>244</v>
      </c>
      <c r="BP21" s="632"/>
      <c r="BQ21" s="632"/>
      <c r="BR21" s="632"/>
      <c r="BS21" s="633" t="s">
        <v>127</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278</v>
      </c>
      <c r="C22" s="668"/>
      <c r="D22" s="668"/>
      <c r="E22" s="668"/>
      <c r="F22" s="668"/>
      <c r="G22" s="668"/>
      <c r="H22" s="668"/>
      <c r="I22" s="668"/>
      <c r="J22" s="668"/>
      <c r="K22" s="668"/>
      <c r="L22" s="668"/>
      <c r="M22" s="668"/>
      <c r="N22" s="668"/>
      <c r="O22" s="668"/>
      <c r="P22" s="668"/>
      <c r="Q22" s="669"/>
      <c r="R22" s="629">
        <v>9076</v>
      </c>
      <c r="S22" s="630"/>
      <c r="T22" s="630"/>
      <c r="U22" s="630"/>
      <c r="V22" s="630"/>
      <c r="W22" s="630"/>
      <c r="X22" s="630"/>
      <c r="Y22" s="631"/>
      <c r="Z22" s="632">
        <v>0.2</v>
      </c>
      <c r="AA22" s="632"/>
      <c r="AB22" s="632"/>
      <c r="AC22" s="632"/>
      <c r="AD22" s="633" t="s">
        <v>244</v>
      </c>
      <c r="AE22" s="633"/>
      <c r="AF22" s="633"/>
      <c r="AG22" s="633"/>
      <c r="AH22" s="633"/>
      <c r="AI22" s="633"/>
      <c r="AJ22" s="633"/>
      <c r="AK22" s="633"/>
      <c r="AL22" s="634" t="s">
        <v>232</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127</v>
      </c>
      <c r="BH22" s="630"/>
      <c r="BI22" s="630"/>
      <c r="BJ22" s="630"/>
      <c r="BK22" s="630"/>
      <c r="BL22" s="630"/>
      <c r="BM22" s="630"/>
      <c r="BN22" s="631"/>
      <c r="BO22" s="632" t="s">
        <v>244</v>
      </c>
      <c r="BP22" s="632"/>
      <c r="BQ22" s="632"/>
      <c r="BR22" s="632"/>
      <c r="BS22" s="633" t="s">
        <v>244</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2390816</v>
      </c>
      <c r="S23" s="630"/>
      <c r="T23" s="630"/>
      <c r="U23" s="630"/>
      <c r="V23" s="630"/>
      <c r="W23" s="630"/>
      <c r="X23" s="630"/>
      <c r="Y23" s="631"/>
      <c r="Z23" s="632">
        <v>43.5</v>
      </c>
      <c r="AA23" s="632"/>
      <c r="AB23" s="632"/>
      <c r="AC23" s="632"/>
      <c r="AD23" s="633">
        <v>2265275</v>
      </c>
      <c r="AE23" s="633"/>
      <c r="AF23" s="633"/>
      <c r="AG23" s="633"/>
      <c r="AH23" s="633"/>
      <c r="AI23" s="633"/>
      <c r="AJ23" s="633"/>
      <c r="AK23" s="633"/>
      <c r="AL23" s="634">
        <v>64</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127</v>
      </c>
      <c r="BH23" s="630"/>
      <c r="BI23" s="630"/>
      <c r="BJ23" s="630"/>
      <c r="BK23" s="630"/>
      <c r="BL23" s="630"/>
      <c r="BM23" s="630"/>
      <c r="BN23" s="631"/>
      <c r="BO23" s="632" t="s">
        <v>127</v>
      </c>
      <c r="BP23" s="632"/>
      <c r="BQ23" s="632"/>
      <c r="BR23" s="632"/>
      <c r="BS23" s="633" t="s">
        <v>232</v>
      </c>
      <c r="BT23" s="633"/>
      <c r="BU23" s="633"/>
      <c r="BV23" s="633"/>
      <c r="BW23" s="633"/>
      <c r="BX23" s="633"/>
      <c r="BY23" s="633"/>
      <c r="BZ23" s="633"/>
      <c r="CA23" s="633"/>
      <c r="CB23" s="637"/>
      <c r="CD23" s="611" t="s">
        <v>220</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0" t="s">
        <v>286</v>
      </c>
      <c r="DM23" s="661"/>
      <c r="DN23" s="661"/>
      <c r="DO23" s="661"/>
      <c r="DP23" s="661"/>
      <c r="DQ23" s="661"/>
      <c r="DR23" s="661"/>
      <c r="DS23" s="661"/>
      <c r="DT23" s="661"/>
      <c r="DU23" s="661"/>
      <c r="DV23" s="662"/>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2265275</v>
      </c>
      <c r="S24" s="630"/>
      <c r="T24" s="630"/>
      <c r="U24" s="630"/>
      <c r="V24" s="630"/>
      <c r="W24" s="630"/>
      <c r="X24" s="630"/>
      <c r="Y24" s="631"/>
      <c r="Z24" s="632">
        <v>41.2</v>
      </c>
      <c r="AA24" s="632"/>
      <c r="AB24" s="632"/>
      <c r="AC24" s="632"/>
      <c r="AD24" s="633">
        <v>2265275</v>
      </c>
      <c r="AE24" s="633"/>
      <c r="AF24" s="633"/>
      <c r="AG24" s="633"/>
      <c r="AH24" s="633"/>
      <c r="AI24" s="633"/>
      <c r="AJ24" s="633"/>
      <c r="AK24" s="633"/>
      <c r="AL24" s="634">
        <v>64</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232</v>
      </c>
      <c r="BH24" s="630"/>
      <c r="BI24" s="630"/>
      <c r="BJ24" s="630"/>
      <c r="BK24" s="630"/>
      <c r="BL24" s="630"/>
      <c r="BM24" s="630"/>
      <c r="BN24" s="631"/>
      <c r="BO24" s="632" t="s">
        <v>244</v>
      </c>
      <c r="BP24" s="632"/>
      <c r="BQ24" s="632"/>
      <c r="BR24" s="632"/>
      <c r="BS24" s="633" t="s">
        <v>232</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2278946</v>
      </c>
      <c r="CS24" s="619"/>
      <c r="CT24" s="619"/>
      <c r="CU24" s="619"/>
      <c r="CV24" s="619"/>
      <c r="CW24" s="619"/>
      <c r="CX24" s="619"/>
      <c r="CY24" s="620"/>
      <c r="CZ24" s="623">
        <v>42.1</v>
      </c>
      <c r="DA24" s="624"/>
      <c r="DB24" s="624"/>
      <c r="DC24" s="643"/>
      <c r="DD24" s="670">
        <v>1588694</v>
      </c>
      <c r="DE24" s="619"/>
      <c r="DF24" s="619"/>
      <c r="DG24" s="619"/>
      <c r="DH24" s="619"/>
      <c r="DI24" s="619"/>
      <c r="DJ24" s="619"/>
      <c r="DK24" s="620"/>
      <c r="DL24" s="670">
        <v>1559691</v>
      </c>
      <c r="DM24" s="619"/>
      <c r="DN24" s="619"/>
      <c r="DO24" s="619"/>
      <c r="DP24" s="619"/>
      <c r="DQ24" s="619"/>
      <c r="DR24" s="619"/>
      <c r="DS24" s="619"/>
      <c r="DT24" s="619"/>
      <c r="DU24" s="619"/>
      <c r="DV24" s="620"/>
      <c r="DW24" s="623">
        <v>42.2</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125527</v>
      </c>
      <c r="S25" s="630"/>
      <c r="T25" s="630"/>
      <c r="U25" s="630"/>
      <c r="V25" s="630"/>
      <c r="W25" s="630"/>
      <c r="X25" s="630"/>
      <c r="Y25" s="631"/>
      <c r="Z25" s="632">
        <v>2.2999999999999998</v>
      </c>
      <c r="AA25" s="632"/>
      <c r="AB25" s="632"/>
      <c r="AC25" s="632"/>
      <c r="AD25" s="633" t="s">
        <v>127</v>
      </c>
      <c r="AE25" s="633"/>
      <c r="AF25" s="633"/>
      <c r="AG25" s="633"/>
      <c r="AH25" s="633"/>
      <c r="AI25" s="633"/>
      <c r="AJ25" s="633"/>
      <c r="AK25" s="633"/>
      <c r="AL25" s="634" t="s">
        <v>232</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232</v>
      </c>
      <c r="BH25" s="630"/>
      <c r="BI25" s="630"/>
      <c r="BJ25" s="630"/>
      <c r="BK25" s="630"/>
      <c r="BL25" s="630"/>
      <c r="BM25" s="630"/>
      <c r="BN25" s="631"/>
      <c r="BO25" s="632" t="s">
        <v>232</v>
      </c>
      <c r="BP25" s="632"/>
      <c r="BQ25" s="632"/>
      <c r="BR25" s="632"/>
      <c r="BS25" s="633" t="s">
        <v>127</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1023305</v>
      </c>
      <c r="CS25" s="663"/>
      <c r="CT25" s="663"/>
      <c r="CU25" s="663"/>
      <c r="CV25" s="663"/>
      <c r="CW25" s="663"/>
      <c r="CX25" s="663"/>
      <c r="CY25" s="664"/>
      <c r="CZ25" s="634">
        <v>18.899999999999999</v>
      </c>
      <c r="DA25" s="665"/>
      <c r="DB25" s="665"/>
      <c r="DC25" s="671"/>
      <c r="DD25" s="638">
        <v>854295</v>
      </c>
      <c r="DE25" s="663"/>
      <c r="DF25" s="663"/>
      <c r="DG25" s="663"/>
      <c r="DH25" s="663"/>
      <c r="DI25" s="663"/>
      <c r="DJ25" s="663"/>
      <c r="DK25" s="664"/>
      <c r="DL25" s="638">
        <v>834852</v>
      </c>
      <c r="DM25" s="663"/>
      <c r="DN25" s="663"/>
      <c r="DO25" s="663"/>
      <c r="DP25" s="663"/>
      <c r="DQ25" s="663"/>
      <c r="DR25" s="663"/>
      <c r="DS25" s="663"/>
      <c r="DT25" s="663"/>
      <c r="DU25" s="663"/>
      <c r="DV25" s="664"/>
      <c r="DW25" s="634">
        <v>22.6</v>
      </c>
      <c r="DX25" s="665"/>
      <c r="DY25" s="665"/>
      <c r="DZ25" s="665"/>
      <c r="EA25" s="665"/>
      <c r="EB25" s="665"/>
      <c r="EC25" s="666"/>
    </row>
    <row r="26" spans="2:133" ht="11.25" customHeight="1" x14ac:dyDescent="0.15">
      <c r="B26" s="626" t="s">
        <v>294</v>
      </c>
      <c r="C26" s="627"/>
      <c r="D26" s="627"/>
      <c r="E26" s="627"/>
      <c r="F26" s="627"/>
      <c r="G26" s="627"/>
      <c r="H26" s="627"/>
      <c r="I26" s="627"/>
      <c r="J26" s="627"/>
      <c r="K26" s="627"/>
      <c r="L26" s="627"/>
      <c r="M26" s="627"/>
      <c r="N26" s="627"/>
      <c r="O26" s="627"/>
      <c r="P26" s="627"/>
      <c r="Q26" s="628"/>
      <c r="R26" s="629">
        <v>14</v>
      </c>
      <c r="S26" s="630"/>
      <c r="T26" s="630"/>
      <c r="U26" s="630"/>
      <c r="V26" s="630"/>
      <c r="W26" s="630"/>
      <c r="X26" s="630"/>
      <c r="Y26" s="631"/>
      <c r="Z26" s="632">
        <v>0</v>
      </c>
      <c r="AA26" s="632"/>
      <c r="AB26" s="632"/>
      <c r="AC26" s="632"/>
      <c r="AD26" s="633" t="s">
        <v>232</v>
      </c>
      <c r="AE26" s="633"/>
      <c r="AF26" s="633"/>
      <c r="AG26" s="633"/>
      <c r="AH26" s="633"/>
      <c r="AI26" s="633"/>
      <c r="AJ26" s="633"/>
      <c r="AK26" s="633"/>
      <c r="AL26" s="634" t="s">
        <v>232</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127</v>
      </c>
      <c r="BH26" s="630"/>
      <c r="BI26" s="630"/>
      <c r="BJ26" s="630"/>
      <c r="BK26" s="630"/>
      <c r="BL26" s="630"/>
      <c r="BM26" s="630"/>
      <c r="BN26" s="631"/>
      <c r="BO26" s="632" t="s">
        <v>232</v>
      </c>
      <c r="BP26" s="632"/>
      <c r="BQ26" s="632"/>
      <c r="BR26" s="632"/>
      <c r="BS26" s="633" t="s">
        <v>232</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468086</v>
      </c>
      <c r="CS26" s="630"/>
      <c r="CT26" s="630"/>
      <c r="CU26" s="630"/>
      <c r="CV26" s="630"/>
      <c r="CW26" s="630"/>
      <c r="CX26" s="630"/>
      <c r="CY26" s="631"/>
      <c r="CZ26" s="634">
        <v>8.6</v>
      </c>
      <c r="DA26" s="665"/>
      <c r="DB26" s="665"/>
      <c r="DC26" s="671"/>
      <c r="DD26" s="638">
        <v>383540</v>
      </c>
      <c r="DE26" s="630"/>
      <c r="DF26" s="630"/>
      <c r="DG26" s="630"/>
      <c r="DH26" s="630"/>
      <c r="DI26" s="630"/>
      <c r="DJ26" s="630"/>
      <c r="DK26" s="631"/>
      <c r="DL26" s="638" t="s">
        <v>244</v>
      </c>
      <c r="DM26" s="630"/>
      <c r="DN26" s="630"/>
      <c r="DO26" s="630"/>
      <c r="DP26" s="630"/>
      <c r="DQ26" s="630"/>
      <c r="DR26" s="630"/>
      <c r="DS26" s="630"/>
      <c r="DT26" s="630"/>
      <c r="DU26" s="630"/>
      <c r="DV26" s="631"/>
      <c r="DW26" s="634" t="s">
        <v>127</v>
      </c>
      <c r="DX26" s="665"/>
      <c r="DY26" s="665"/>
      <c r="DZ26" s="665"/>
      <c r="EA26" s="665"/>
      <c r="EB26" s="665"/>
      <c r="EC26" s="666"/>
    </row>
    <row r="27" spans="2:133" ht="11.25" customHeight="1" x14ac:dyDescent="0.15">
      <c r="B27" s="626" t="s">
        <v>297</v>
      </c>
      <c r="C27" s="627"/>
      <c r="D27" s="627"/>
      <c r="E27" s="627"/>
      <c r="F27" s="627"/>
      <c r="G27" s="627"/>
      <c r="H27" s="627"/>
      <c r="I27" s="627"/>
      <c r="J27" s="627"/>
      <c r="K27" s="627"/>
      <c r="L27" s="627"/>
      <c r="M27" s="627"/>
      <c r="N27" s="627"/>
      <c r="O27" s="627"/>
      <c r="P27" s="627"/>
      <c r="Q27" s="628"/>
      <c r="R27" s="629">
        <v>3648393</v>
      </c>
      <c r="S27" s="630"/>
      <c r="T27" s="630"/>
      <c r="U27" s="630"/>
      <c r="V27" s="630"/>
      <c r="W27" s="630"/>
      <c r="X27" s="630"/>
      <c r="Y27" s="631"/>
      <c r="Z27" s="632">
        <v>66.3</v>
      </c>
      <c r="AA27" s="632"/>
      <c r="AB27" s="632"/>
      <c r="AC27" s="632"/>
      <c r="AD27" s="633">
        <v>3522852</v>
      </c>
      <c r="AE27" s="633"/>
      <c r="AF27" s="633"/>
      <c r="AG27" s="633"/>
      <c r="AH27" s="633"/>
      <c r="AI27" s="633"/>
      <c r="AJ27" s="633"/>
      <c r="AK27" s="633"/>
      <c r="AL27" s="634">
        <v>99.6</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917765</v>
      </c>
      <c r="BH27" s="630"/>
      <c r="BI27" s="630"/>
      <c r="BJ27" s="630"/>
      <c r="BK27" s="630"/>
      <c r="BL27" s="630"/>
      <c r="BM27" s="630"/>
      <c r="BN27" s="631"/>
      <c r="BO27" s="632">
        <v>100</v>
      </c>
      <c r="BP27" s="632"/>
      <c r="BQ27" s="632"/>
      <c r="BR27" s="632"/>
      <c r="BS27" s="633">
        <v>3680</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682566</v>
      </c>
      <c r="CS27" s="663"/>
      <c r="CT27" s="663"/>
      <c r="CU27" s="663"/>
      <c r="CV27" s="663"/>
      <c r="CW27" s="663"/>
      <c r="CX27" s="663"/>
      <c r="CY27" s="664"/>
      <c r="CZ27" s="634">
        <v>12.6</v>
      </c>
      <c r="DA27" s="665"/>
      <c r="DB27" s="665"/>
      <c r="DC27" s="671"/>
      <c r="DD27" s="638">
        <v>161324</v>
      </c>
      <c r="DE27" s="663"/>
      <c r="DF27" s="663"/>
      <c r="DG27" s="663"/>
      <c r="DH27" s="663"/>
      <c r="DI27" s="663"/>
      <c r="DJ27" s="663"/>
      <c r="DK27" s="664"/>
      <c r="DL27" s="638">
        <v>151764</v>
      </c>
      <c r="DM27" s="663"/>
      <c r="DN27" s="663"/>
      <c r="DO27" s="663"/>
      <c r="DP27" s="663"/>
      <c r="DQ27" s="663"/>
      <c r="DR27" s="663"/>
      <c r="DS27" s="663"/>
      <c r="DT27" s="663"/>
      <c r="DU27" s="663"/>
      <c r="DV27" s="664"/>
      <c r="DW27" s="634">
        <v>4.0999999999999996</v>
      </c>
      <c r="DX27" s="665"/>
      <c r="DY27" s="665"/>
      <c r="DZ27" s="665"/>
      <c r="EA27" s="665"/>
      <c r="EB27" s="665"/>
      <c r="EC27" s="666"/>
    </row>
    <row r="28" spans="2:133" ht="11.25" customHeight="1" x14ac:dyDescent="0.15">
      <c r="B28" s="626" t="s">
        <v>300</v>
      </c>
      <c r="C28" s="627"/>
      <c r="D28" s="627"/>
      <c r="E28" s="627"/>
      <c r="F28" s="627"/>
      <c r="G28" s="627"/>
      <c r="H28" s="627"/>
      <c r="I28" s="627"/>
      <c r="J28" s="627"/>
      <c r="K28" s="627"/>
      <c r="L28" s="627"/>
      <c r="M28" s="627"/>
      <c r="N28" s="627"/>
      <c r="O28" s="627"/>
      <c r="P28" s="627"/>
      <c r="Q28" s="628"/>
      <c r="R28" s="629">
        <v>978</v>
      </c>
      <c r="S28" s="630"/>
      <c r="T28" s="630"/>
      <c r="U28" s="630"/>
      <c r="V28" s="630"/>
      <c r="W28" s="630"/>
      <c r="X28" s="630"/>
      <c r="Y28" s="631"/>
      <c r="Z28" s="632">
        <v>0</v>
      </c>
      <c r="AA28" s="632"/>
      <c r="AB28" s="632"/>
      <c r="AC28" s="632"/>
      <c r="AD28" s="633">
        <v>978</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573075</v>
      </c>
      <c r="CS28" s="630"/>
      <c r="CT28" s="630"/>
      <c r="CU28" s="630"/>
      <c r="CV28" s="630"/>
      <c r="CW28" s="630"/>
      <c r="CX28" s="630"/>
      <c r="CY28" s="631"/>
      <c r="CZ28" s="634">
        <v>10.6</v>
      </c>
      <c r="DA28" s="665"/>
      <c r="DB28" s="665"/>
      <c r="DC28" s="671"/>
      <c r="DD28" s="638">
        <v>573075</v>
      </c>
      <c r="DE28" s="630"/>
      <c r="DF28" s="630"/>
      <c r="DG28" s="630"/>
      <c r="DH28" s="630"/>
      <c r="DI28" s="630"/>
      <c r="DJ28" s="630"/>
      <c r="DK28" s="631"/>
      <c r="DL28" s="638">
        <v>573075</v>
      </c>
      <c r="DM28" s="630"/>
      <c r="DN28" s="630"/>
      <c r="DO28" s="630"/>
      <c r="DP28" s="630"/>
      <c r="DQ28" s="630"/>
      <c r="DR28" s="630"/>
      <c r="DS28" s="630"/>
      <c r="DT28" s="630"/>
      <c r="DU28" s="630"/>
      <c r="DV28" s="631"/>
      <c r="DW28" s="634">
        <v>15.5</v>
      </c>
      <c r="DX28" s="665"/>
      <c r="DY28" s="665"/>
      <c r="DZ28" s="665"/>
      <c r="EA28" s="665"/>
      <c r="EB28" s="665"/>
      <c r="EC28" s="666"/>
    </row>
    <row r="29" spans="2:133" ht="11.25" customHeight="1" x14ac:dyDescent="0.15">
      <c r="B29" s="626" t="s">
        <v>302</v>
      </c>
      <c r="C29" s="627"/>
      <c r="D29" s="627"/>
      <c r="E29" s="627"/>
      <c r="F29" s="627"/>
      <c r="G29" s="627"/>
      <c r="H29" s="627"/>
      <c r="I29" s="627"/>
      <c r="J29" s="627"/>
      <c r="K29" s="627"/>
      <c r="L29" s="627"/>
      <c r="M29" s="627"/>
      <c r="N29" s="627"/>
      <c r="O29" s="627"/>
      <c r="P29" s="627"/>
      <c r="Q29" s="628"/>
      <c r="R29" s="629">
        <v>43933</v>
      </c>
      <c r="S29" s="630"/>
      <c r="T29" s="630"/>
      <c r="U29" s="630"/>
      <c r="V29" s="630"/>
      <c r="W29" s="630"/>
      <c r="X29" s="630"/>
      <c r="Y29" s="631"/>
      <c r="Z29" s="632">
        <v>0.8</v>
      </c>
      <c r="AA29" s="632"/>
      <c r="AB29" s="632"/>
      <c r="AC29" s="632"/>
      <c r="AD29" s="633" t="s">
        <v>232</v>
      </c>
      <c r="AE29" s="633"/>
      <c r="AF29" s="633"/>
      <c r="AG29" s="633"/>
      <c r="AH29" s="633"/>
      <c r="AI29" s="633"/>
      <c r="AJ29" s="633"/>
      <c r="AK29" s="633"/>
      <c r="AL29" s="634" t="s">
        <v>232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69</v>
      </c>
      <c r="CG29" s="645"/>
      <c r="CH29" s="645"/>
      <c r="CI29" s="645"/>
      <c r="CJ29" s="645"/>
      <c r="CK29" s="645"/>
      <c r="CL29" s="645"/>
      <c r="CM29" s="645"/>
      <c r="CN29" s="645"/>
      <c r="CO29" s="645"/>
      <c r="CP29" s="645"/>
      <c r="CQ29" s="646"/>
      <c r="CR29" s="629">
        <v>573075</v>
      </c>
      <c r="CS29" s="663"/>
      <c r="CT29" s="663"/>
      <c r="CU29" s="663"/>
      <c r="CV29" s="663"/>
      <c r="CW29" s="663"/>
      <c r="CX29" s="663"/>
      <c r="CY29" s="664"/>
      <c r="CZ29" s="634">
        <v>10.6</v>
      </c>
      <c r="DA29" s="665"/>
      <c r="DB29" s="665"/>
      <c r="DC29" s="671"/>
      <c r="DD29" s="638">
        <v>573075</v>
      </c>
      <c r="DE29" s="663"/>
      <c r="DF29" s="663"/>
      <c r="DG29" s="663"/>
      <c r="DH29" s="663"/>
      <c r="DI29" s="663"/>
      <c r="DJ29" s="663"/>
      <c r="DK29" s="664"/>
      <c r="DL29" s="638">
        <v>573075</v>
      </c>
      <c r="DM29" s="663"/>
      <c r="DN29" s="663"/>
      <c r="DO29" s="663"/>
      <c r="DP29" s="663"/>
      <c r="DQ29" s="663"/>
      <c r="DR29" s="663"/>
      <c r="DS29" s="663"/>
      <c r="DT29" s="663"/>
      <c r="DU29" s="663"/>
      <c r="DV29" s="664"/>
      <c r="DW29" s="634">
        <v>15.5</v>
      </c>
      <c r="DX29" s="665"/>
      <c r="DY29" s="665"/>
      <c r="DZ29" s="665"/>
      <c r="EA29" s="665"/>
      <c r="EB29" s="665"/>
      <c r="EC29" s="666"/>
    </row>
    <row r="30" spans="2:133" ht="11.25" customHeight="1" x14ac:dyDescent="0.15">
      <c r="B30" s="626" t="s">
        <v>304</v>
      </c>
      <c r="C30" s="627"/>
      <c r="D30" s="627"/>
      <c r="E30" s="627"/>
      <c r="F30" s="627"/>
      <c r="G30" s="627"/>
      <c r="H30" s="627"/>
      <c r="I30" s="627"/>
      <c r="J30" s="627"/>
      <c r="K30" s="627"/>
      <c r="L30" s="627"/>
      <c r="M30" s="627"/>
      <c r="N30" s="627"/>
      <c r="O30" s="627"/>
      <c r="P30" s="627"/>
      <c r="Q30" s="628"/>
      <c r="R30" s="629">
        <v>54349</v>
      </c>
      <c r="S30" s="630"/>
      <c r="T30" s="630"/>
      <c r="U30" s="630"/>
      <c r="V30" s="630"/>
      <c r="W30" s="630"/>
      <c r="X30" s="630"/>
      <c r="Y30" s="631"/>
      <c r="Z30" s="632">
        <v>1</v>
      </c>
      <c r="AA30" s="632"/>
      <c r="AB30" s="632"/>
      <c r="AC30" s="632"/>
      <c r="AD30" s="633">
        <v>4033</v>
      </c>
      <c r="AE30" s="633"/>
      <c r="AF30" s="633"/>
      <c r="AG30" s="633"/>
      <c r="AH30" s="633"/>
      <c r="AI30" s="633"/>
      <c r="AJ30" s="633"/>
      <c r="AK30" s="633"/>
      <c r="AL30" s="634">
        <v>0.1</v>
      </c>
      <c r="AM30" s="635"/>
      <c r="AN30" s="635"/>
      <c r="AO30" s="636"/>
      <c r="AP30" s="608" t="s">
        <v>220</v>
      </c>
      <c r="AQ30" s="609"/>
      <c r="AR30" s="609"/>
      <c r="AS30" s="609"/>
      <c r="AT30" s="609"/>
      <c r="AU30" s="609"/>
      <c r="AV30" s="609"/>
      <c r="AW30" s="609"/>
      <c r="AX30" s="609"/>
      <c r="AY30" s="609"/>
      <c r="AZ30" s="609"/>
      <c r="BA30" s="609"/>
      <c r="BB30" s="609"/>
      <c r="BC30" s="609"/>
      <c r="BD30" s="609"/>
      <c r="BE30" s="609"/>
      <c r="BF30" s="610"/>
      <c r="BG30" s="608" t="s">
        <v>305</v>
      </c>
      <c r="BH30" s="676"/>
      <c r="BI30" s="676"/>
      <c r="BJ30" s="676"/>
      <c r="BK30" s="676"/>
      <c r="BL30" s="676"/>
      <c r="BM30" s="676"/>
      <c r="BN30" s="676"/>
      <c r="BO30" s="676"/>
      <c r="BP30" s="676"/>
      <c r="BQ30" s="677"/>
      <c r="BR30" s="608" t="s">
        <v>306</v>
      </c>
      <c r="BS30" s="676"/>
      <c r="BT30" s="676"/>
      <c r="BU30" s="676"/>
      <c r="BV30" s="676"/>
      <c r="BW30" s="676"/>
      <c r="BX30" s="676"/>
      <c r="BY30" s="676"/>
      <c r="BZ30" s="676"/>
      <c r="CA30" s="676"/>
      <c r="CB30" s="677"/>
      <c r="CD30" s="680"/>
      <c r="CE30" s="681"/>
      <c r="CF30" s="644" t="s">
        <v>307</v>
      </c>
      <c r="CG30" s="645"/>
      <c r="CH30" s="645"/>
      <c r="CI30" s="645"/>
      <c r="CJ30" s="645"/>
      <c r="CK30" s="645"/>
      <c r="CL30" s="645"/>
      <c r="CM30" s="645"/>
      <c r="CN30" s="645"/>
      <c r="CO30" s="645"/>
      <c r="CP30" s="645"/>
      <c r="CQ30" s="646"/>
      <c r="CR30" s="629">
        <v>560840</v>
      </c>
      <c r="CS30" s="630"/>
      <c r="CT30" s="630"/>
      <c r="CU30" s="630"/>
      <c r="CV30" s="630"/>
      <c r="CW30" s="630"/>
      <c r="CX30" s="630"/>
      <c r="CY30" s="631"/>
      <c r="CZ30" s="634">
        <v>10.4</v>
      </c>
      <c r="DA30" s="665"/>
      <c r="DB30" s="665"/>
      <c r="DC30" s="671"/>
      <c r="DD30" s="638">
        <v>560840</v>
      </c>
      <c r="DE30" s="630"/>
      <c r="DF30" s="630"/>
      <c r="DG30" s="630"/>
      <c r="DH30" s="630"/>
      <c r="DI30" s="630"/>
      <c r="DJ30" s="630"/>
      <c r="DK30" s="631"/>
      <c r="DL30" s="638">
        <v>560840</v>
      </c>
      <c r="DM30" s="630"/>
      <c r="DN30" s="630"/>
      <c r="DO30" s="630"/>
      <c r="DP30" s="630"/>
      <c r="DQ30" s="630"/>
      <c r="DR30" s="630"/>
      <c r="DS30" s="630"/>
      <c r="DT30" s="630"/>
      <c r="DU30" s="630"/>
      <c r="DV30" s="631"/>
      <c r="DW30" s="634">
        <v>15.2</v>
      </c>
      <c r="DX30" s="665"/>
      <c r="DY30" s="665"/>
      <c r="DZ30" s="665"/>
      <c r="EA30" s="665"/>
      <c r="EB30" s="665"/>
      <c r="EC30" s="666"/>
    </row>
    <row r="31" spans="2:133" ht="11.25" customHeight="1" x14ac:dyDescent="0.15">
      <c r="B31" s="626" t="s">
        <v>308</v>
      </c>
      <c r="C31" s="627"/>
      <c r="D31" s="627"/>
      <c r="E31" s="627"/>
      <c r="F31" s="627"/>
      <c r="G31" s="627"/>
      <c r="H31" s="627"/>
      <c r="I31" s="627"/>
      <c r="J31" s="627"/>
      <c r="K31" s="627"/>
      <c r="L31" s="627"/>
      <c r="M31" s="627"/>
      <c r="N31" s="627"/>
      <c r="O31" s="627"/>
      <c r="P31" s="627"/>
      <c r="Q31" s="628"/>
      <c r="R31" s="629">
        <v>16146</v>
      </c>
      <c r="S31" s="630"/>
      <c r="T31" s="630"/>
      <c r="U31" s="630"/>
      <c r="V31" s="630"/>
      <c r="W31" s="630"/>
      <c r="X31" s="630"/>
      <c r="Y31" s="631"/>
      <c r="Z31" s="632">
        <v>0.3</v>
      </c>
      <c r="AA31" s="632"/>
      <c r="AB31" s="632"/>
      <c r="AC31" s="632"/>
      <c r="AD31" s="633" t="s">
        <v>127</v>
      </c>
      <c r="AE31" s="633"/>
      <c r="AF31" s="633"/>
      <c r="AG31" s="633"/>
      <c r="AH31" s="633"/>
      <c r="AI31" s="633"/>
      <c r="AJ31" s="633"/>
      <c r="AK31" s="633"/>
      <c r="AL31" s="634" t="s">
        <v>127</v>
      </c>
      <c r="AM31" s="635"/>
      <c r="AN31" s="635"/>
      <c r="AO31" s="636"/>
      <c r="AP31" s="689" t="s">
        <v>309</v>
      </c>
      <c r="AQ31" s="690"/>
      <c r="AR31" s="690"/>
      <c r="AS31" s="690"/>
      <c r="AT31" s="695" t="s">
        <v>310</v>
      </c>
      <c r="AU31" s="217"/>
      <c r="AV31" s="217"/>
      <c r="AW31" s="217"/>
      <c r="AX31" s="615" t="s">
        <v>185</v>
      </c>
      <c r="AY31" s="616"/>
      <c r="AZ31" s="616"/>
      <c r="BA31" s="616"/>
      <c r="BB31" s="616"/>
      <c r="BC31" s="616"/>
      <c r="BD31" s="616"/>
      <c r="BE31" s="616"/>
      <c r="BF31" s="617"/>
      <c r="BG31" s="688">
        <v>99.2</v>
      </c>
      <c r="BH31" s="684"/>
      <c r="BI31" s="684"/>
      <c r="BJ31" s="684"/>
      <c r="BK31" s="684"/>
      <c r="BL31" s="684"/>
      <c r="BM31" s="624">
        <v>97.2</v>
      </c>
      <c r="BN31" s="684"/>
      <c r="BO31" s="684"/>
      <c r="BP31" s="684"/>
      <c r="BQ31" s="685"/>
      <c r="BR31" s="688">
        <v>99.1</v>
      </c>
      <c r="BS31" s="684"/>
      <c r="BT31" s="684"/>
      <c r="BU31" s="684"/>
      <c r="BV31" s="684"/>
      <c r="BW31" s="684"/>
      <c r="BX31" s="624">
        <v>97.3</v>
      </c>
      <c r="BY31" s="684"/>
      <c r="BZ31" s="684"/>
      <c r="CA31" s="684"/>
      <c r="CB31" s="685"/>
      <c r="CD31" s="680"/>
      <c r="CE31" s="681"/>
      <c r="CF31" s="644" t="s">
        <v>311</v>
      </c>
      <c r="CG31" s="645"/>
      <c r="CH31" s="645"/>
      <c r="CI31" s="645"/>
      <c r="CJ31" s="645"/>
      <c r="CK31" s="645"/>
      <c r="CL31" s="645"/>
      <c r="CM31" s="645"/>
      <c r="CN31" s="645"/>
      <c r="CO31" s="645"/>
      <c r="CP31" s="645"/>
      <c r="CQ31" s="646"/>
      <c r="CR31" s="629">
        <v>12235</v>
      </c>
      <c r="CS31" s="663"/>
      <c r="CT31" s="663"/>
      <c r="CU31" s="663"/>
      <c r="CV31" s="663"/>
      <c r="CW31" s="663"/>
      <c r="CX31" s="663"/>
      <c r="CY31" s="664"/>
      <c r="CZ31" s="634">
        <v>0.2</v>
      </c>
      <c r="DA31" s="665"/>
      <c r="DB31" s="665"/>
      <c r="DC31" s="671"/>
      <c r="DD31" s="638">
        <v>12235</v>
      </c>
      <c r="DE31" s="663"/>
      <c r="DF31" s="663"/>
      <c r="DG31" s="663"/>
      <c r="DH31" s="663"/>
      <c r="DI31" s="663"/>
      <c r="DJ31" s="663"/>
      <c r="DK31" s="664"/>
      <c r="DL31" s="638">
        <v>12235</v>
      </c>
      <c r="DM31" s="663"/>
      <c r="DN31" s="663"/>
      <c r="DO31" s="663"/>
      <c r="DP31" s="663"/>
      <c r="DQ31" s="663"/>
      <c r="DR31" s="663"/>
      <c r="DS31" s="663"/>
      <c r="DT31" s="663"/>
      <c r="DU31" s="663"/>
      <c r="DV31" s="664"/>
      <c r="DW31" s="634">
        <v>0.3</v>
      </c>
      <c r="DX31" s="665"/>
      <c r="DY31" s="665"/>
      <c r="DZ31" s="665"/>
      <c r="EA31" s="665"/>
      <c r="EB31" s="665"/>
      <c r="EC31" s="666"/>
    </row>
    <row r="32" spans="2:133" ht="11.25" customHeight="1" x14ac:dyDescent="0.15">
      <c r="B32" s="626" t="s">
        <v>312</v>
      </c>
      <c r="C32" s="627"/>
      <c r="D32" s="627"/>
      <c r="E32" s="627"/>
      <c r="F32" s="627"/>
      <c r="G32" s="627"/>
      <c r="H32" s="627"/>
      <c r="I32" s="627"/>
      <c r="J32" s="627"/>
      <c r="K32" s="627"/>
      <c r="L32" s="627"/>
      <c r="M32" s="627"/>
      <c r="N32" s="627"/>
      <c r="O32" s="627"/>
      <c r="P32" s="627"/>
      <c r="Q32" s="628"/>
      <c r="R32" s="629">
        <v>761114</v>
      </c>
      <c r="S32" s="630"/>
      <c r="T32" s="630"/>
      <c r="U32" s="630"/>
      <c r="V32" s="630"/>
      <c r="W32" s="630"/>
      <c r="X32" s="630"/>
      <c r="Y32" s="631"/>
      <c r="Z32" s="632">
        <v>13.8</v>
      </c>
      <c r="AA32" s="632"/>
      <c r="AB32" s="632"/>
      <c r="AC32" s="632"/>
      <c r="AD32" s="633" t="s">
        <v>244</v>
      </c>
      <c r="AE32" s="633"/>
      <c r="AF32" s="633"/>
      <c r="AG32" s="633"/>
      <c r="AH32" s="633"/>
      <c r="AI32" s="633"/>
      <c r="AJ32" s="633"/>
      <c r="AK32" s="633"/>
      <c r="AL32" s="634" t="s">
        <v>244</v>
      </c>
      <c r="AM32" s="635"/>
      <c r="AN32" s="635"/>
      <c r="AO32" s="636"/>
      <c r="AP32" s="691"/>
      <c r="AQ32" s="692"/>
      <c r="AR32" s="692"/>
      <c r="AS32" s="692"/>
      <c r="AT32" s="696"/>
      <c r="AU32" s="216" t="s">
        <v>313</v>
      </c>
      <c r="AV32" s="216"/>
      <c r="AW32" s="216"/>
      <c r="AX32" s="626" t="s">
        <v>314</v>
      </c>
      <c r="AY32" s="627"/>
      <c r="AZ32" s="627"/>
      <c r="BA32" s="627"/>
      <c r="BB32" s="627"/>
      <c r="BC32" s="627"/>
      <c r="BD32" s="627"/>
      <c r="BE32" s="627"/>
      <c r="BF32" s="628"/>
      <c r="BG32" s="698">
        <v>99.2</v>
      </c>
      <c r="BH32" s="663"/>
      <c r="BI32" s="663"/>
      <c r="BJ32" s="663"/>
      <c r="BK32" s="663"/>
      <c r="BL32" s="663"/>
      <c r="BM32" s="635">
        <v>97.7</v>
      </c>
      <c r="BN32" s="686"/>
      <c r="BO32" s="686"/>
      <c r="BP32" s="686"/>
      <c r="BQ32" s="687"/>
      <c r="BR32" s="698">
        <v>99.2</v>
      </c>
      <c r="BS32" s="663"/>
      <c r="BT32" s="663"/>
      <c r="BU32" s="663"/>
      <c r="BV32" s="663"/>
      <c r="BW32" s="663"/>
      <c r="BX32" s="635">
        <v>97.8</v>
      </c>
      <c r="BY32" s="686"/>
      <c r="BZ32" s="686"/>
      <c r="CA32" s="686"/>
      <c r="CB32" s="687"/>
      <c r="CD32" s="682"/>
      <c r="CE32" s="683"/>
      <c r="CF32" s="644" t="s">
        <v>315</v>
      </c>
      <c r="CG32" s="645"/>
      <c r="CH32" s="645"/>
      <c r="CI32" s="645"/>
      <c r="CJ32" s="645"/>
      <c r="CK32" s="645"/>
      <c r="CL32" s="645"/>
      <c r="CM32" s="645"/>
      <c r="CN32" s="645"/>
      <c r="CO32" s="645"/>
      <c r="CP32" s="645"/>
      <c r="CQ32" s="646"/>
      <c r="CR32" s="629" t="s">
        <v>127</v>
      </c>
      <c r="CS32" s="630"/>
      <c r="CT32" s="630"/>
      <c r="CU32" s="630"/>
      <c r="CV32" s="630"/>
      <c r="CW32" s="630"/>
      <c r="CX32" s="630"/>
      <c r="CY32" s="631"/>
      <c r="CZ32" s="634" t="s">
        <v>232</v>
      </c>
      <c r="DA32" s="665"/>
      <c r="DB32" s="665"/>
      <c r="DC32" s="671"/>
      <c r="DD32" s="638" t="s">
        <v>232</v>
      </c>
      <c r="DE32" s="630"/>
      <c r="DF32" s="630"/>
      <c r="DG32" s="630"/>
      <c r="DH32" s="630"/>
      <c r="DI32" s="630"/>
      <c r="DJ32" s="630"/>
      <c r="DK32" s="631"/>
      <c r="DL32" s="638" t="s">
        <v>244</v>
      </c>
      <c r="DM32" s="630"/>
      <c r="DN32" s="630"/>
      <c r="DO32" s="630"/>
      <c r="DP32" s="630"/>
      <c r="DQ32" s="630"/>
      <c r="DR32" s="630"/>
      <c r="DS32" s="630"/>
      <c r="DT32" s="630"/>
      <c r="DU32" s="630"/>
      <c r="DV32" s="631"/>
      <c r="DW32" s="634" t="s">
        <v>232</v>
      </c>
      <c r="DX32" s="665"/>
      <c r="DY32" s="665"/>
      <c r="DZ32" s="665"/>
      <c r="EA32" s="665"/>
      <c r="EB32" s="665"/>
      <c r="EC32" s="666"/>
    </row>
    <row r="33" spans="2:133" ht="11.25" customHeight="1" x14ac:dyDescent="0.15">
      <c r="B33" s="667" t="s">
        <v>316</v>
      </c>
      <c r="C33" s="668"/>
      <c r="D33" s="668"/>
      <c r="E33" s="668"/>
      <c r="F33" s="668"/>
      <c r="G33" s="668"/>
      <c r="H33" s="668"/>
      <c r="I33" s="668"/>
      <c r="J33" s="668"/>
      <c r="K33" s="668"/>
      <c r="L33" s="668"/>
      <c r="M33" s="668"/>
      <c r="N33" s="668"/>
      <c r="O33" s="668"/>
      <c r="P33" s="668"/>
      <c r="Q33" s="669"/>
      <c r="R33" s="629" t="s">
        <v>127</v>
      </c>
      <c r="S33" s="630"/>
      <c r="T33" s="630"/>
      <c r="U33" s="630"/>
      <c r="V33" s="630"/>
      <c r="W33" s="630"/>
      <c r="X33" s="630"/>
      <c r="Y33" s="631"/>
      <c r="Z33" s="632" t="s">
        <v>244</v>
      </c>
      <c r="AA33" s="632"/>
      <c r="AB33" s="632"/>
      <c r="AC33" s="632"/>
      <c r="AD33" s="633" t="s">
        <v>244</v>
      </c>
      <c r="AE33" s="633"/>
      <c r="AF33" s="633"/>
      <c r="AG33" s="633"/>
      <c r="AH33" s="633"/>
      <c r="AI33" s="633"/>
      <c r="AJ33" s="633"/>
      <c r="AK33" s="633"/>
      <c r="AL33" s="634" t="s">
        <v>127</v>
      </c>
      <c r="AM33" s="635"/>
      <c r="AN33" s="635"/>
      <c r="AO33" s="636"/>
      <c r="AP33" s="693"/>
      <c r="AQ33" s="694"/>
      <c r="AR33" s="694"/>
      <c r="AS33" s="694"/>
      <c r="AT33" s="697"/>
      <c r="AU33" s="218"/>
      <c r="AV33" s="218"/>
      <c r="AW33" s="218"/>
      <c r="AX33" s="673" t="s">
        <v>317</v>
      </c>
      <c r="AY33" s="674"/>
      <c r="AZ33" s="674"/>
      <c r="BA33" s="674"/>
      <c r="BB33" s="674"/>
      <c r="BC33" s="674"/>
      <c r="BD33" s="674"/>
      <c r="BE33" s="674"/>
      <c r="BF33" s="675"/>
      <c r="BG33" s="699">
        <v>99</v>
      </c>
      <c r="BH33" s="700"/>
      <c r="BI33" s="700"/>
      <c r="BJ33" s="700"/>
      <c r="BK33" s="700"/>
      <c r="BL33" s="700"/>
      <c r="BM33" s="701">
        <v>96.3</v>
      </c>
      <c r="BN33" s="700"/>
      <c r="BO33" s="700"/>
      <c r="BP33" s="700"/>
      <c r="BQ33" s="702"/>
      <c r="BR33" s="699">
        <v>99</v>
      </c>
      <c r="BS33" s="700"/>
      <c r="BT33" s="700"/>
      <c r="BU33" s="700"/>
      <c r="BV33" s="700"/>
      <c r="BW33" s="700"/>
      <c r="BX33" s="701">
        <v>96.3</v>
      </c>
      <c r="BY33" s="700"/>
      <c r="BZ33" s="700"/>
      <c r="CA33" s="700"/>
      <c r="CB33" s="702"/>
      <c r="CD33" s="644" t="s">
        <v>318</v>
      </c>
      <c r="CE33" s="645"/>
      <c r="CF33" s="645"/>
      <c r="CG33" s="645"/>
      <c r="CH33" s="645"/>
      <c r="CI33" s="645"/>
      <c r="CJ33" s="645"/>
      <c r="CK33" s="645"/>
      <c r="CL33" s="645"/>
      <c r="CM33" s="645"/>
      <c r="CN33" s="645"/>
      <c r="CO33" s="645"/>
      <c r="CP33" s="645"/>
      <c r="CQ33" s="646"/>
      <c r="CR33" s="629">
        <v>2705554</v>
      </c>
      <c r="CS33" s="663"/>
      <c r="CT33" s="663"/>
      <c r="CU33" s="663"/>
      <c r="CV33" s="663"/>
      <c r="CW33" s="663"/>
      <c r="CX33" s="663"/>
      <c r="CY33" s="664"/>
      <c r="CZ33" s="634">
        <v>50</v>
      </c>
      <c r="DA33" s="665"/>
      <c r="DB33" s="665"/>
      <c r="DC33" s="671"/>
      <c r="DD33" s="638">
        <v>2206311</v>
      </c>
      <c r="DE33" s="663"/>
      <c r="DF33" s="663"/>
      <c r="DG33" s="663"/>
      <c r="DH33" s="663"/>
      <c r="DI33" s="663"/>
      <c r="DJ33" s="663"/>
      <c r="DK33" s="664"/>
      <c r="DL33" s="638">
        <v>1458721</v>
      </c>
      <c r="DM33" s="663"/>
      <c r="DN33" s="663"/>
      <c r="DO33" s="663"/>
      <c r="DP33" s="663"/>
      <c r="DQ33" s="663"/>
      <c r="DR33" s="663"/>
      <c r="DS33" s="663"/>
      <c r="DT33" s="663"/>
      <c r="DU33" s="663"/>
      <c r="DV33" s="664"/>
      <c r="DW33" s="634">
        <v>39.5</v>
      </c>
      <c r="DX33" s="665"/>
      <c r="DY33" s="665"/>
      <c r="DZ33" s="665"/>
      <c r="EA33" s="665"/>
      <c r="EB33" s="665"/>
      <c r="EC33" s="666"/>
    </row>
    <row r="34" spans="2:133" ht="11.25" customHeight="1" x14ac:dyDescent="0.15">
      <c r="B34" s="626" t="s">
        <v>319</v>
      </c>
      <c r="C34" s="627"/>
      <c r="D34" s="627"/>
      <c r="E34" s="627"/>
      <c r="F34" s="627"/>
      <c r="G34" s="627"/>
      <c r="H34" s="627"/>
      <c r="I34" s="627"/>
      <c r="J34" s="627"/>
      <c r="K34" s="627"/>
      <c r="L34" s="627"/>
      <c r="M34" s="627"/>
      <c r="N34" s="627"/>
      <c r="O34" s="627"/>
      <c r="P34" s="627"/>
      <c r="Q34" s="628"/>
      <c r="R34" s="629">
        <v>311804</v>
      </c>
      <c r="S34" s="630"/>
      <c r="T34" s="630"/>
      <c r="U34" s="630"/>
      <c r="V34" s="630"/>
      <c r="W34" s="630"/>
      <c r="X34" s="630"/>
      <c r="Y34" s="631"/>
      <c r="Z34" s="632">
        <v>5.7</v>
      </c>
      <c r="AA34" s="632"/>
      <c r="AB34" s="632"/>
      <c r="AC34" s="632"/>
      <c r="AD34" s="633" t="s">
        <v>127</v>
      </c>
      <c r="AE34" s="633"/>
      <c r="AF34" s="633"/>
      <c r="AG34" s="633"/>
      <c r="AH34" s="633"/>
      <c r="AI34" s="633"/>
      <c r="AJ34" s="633"/>
      <c r="AK34" s="633"/>
      <c r="AL34" s="634" t="s">
        <v>232</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320</v>
      </c>
      <c r="CE34" s="645"/>
      <c r="CF34" s="645"/>
      <c r="CG34" s="645"/>
      <c r="CH34" s="645"/>
      <c r="CI34" s="645"/>
      <c r="CJ34" s="645"/>
      <c r="CK34" s="645"/>
      <c r="CL34" s="645"/>
      <c r="CM34" s="645"/>
      <c r="CN34" s="645"/>
      <c r="CO34" s="645"/>
      <c r="CP34" s="645"/>
      <c r="CQ34" s="646"/>
      <c r="CR34" s="629">
        <v>661345</v>
      </c>
      <c r="CS34" s="630"/>
      <c r="CT34" s="630"/>
      <c r="CU34" s="630"/>
      <c r="CV34" s="630"/>
      <c r="CW34" s="630"/>
      <c r="CX34" s="630"/>
      <c r="CY34" s="631"/>
      <c r="CZ34" s="634">
        <v>12.2</v>
      </c>
      <c r="DA34" s="665"/>
      <c r="DB34" s="665"/>
      <c r="DC34" s="671"/>
      <c r="DD34" s="638">
        <v>483291</v>
      </c>
      <c r="DE34" s="630"/>
      <c r="DF34" s="630"/>
      <c r="DG34" s="630"/>
      <c r="DH34" s="630"/>
      <c r="DI34" s="630"/>
      <c r="DJ34" s="630"/>
      <c r="DK34" s="631"/>
      <c r="DL34" s="638">
        <v>358736</v>
      </c>
      <c r="DM34" s="630"/>
      <c r="DN34" s="630"/>
      <c r="DO34" s="630"/>
      <c r="DP34" s="630"/>
      <c r="DQ34" s="630"/>
      <c r="DR34" s="630"/>
      <c r="DS34" s="630"/>
      <c r="DT34" s="630"/>
      <c r="DU34" s="630"/>
      <c r="DV34" s="631"/>
      <c r="DW34" s="634">
        <v>9.6999999999999993</v>
      </c>
      <c r="DX34" s="665"/>
      <c r="DY34" s="665"/>
      <c r="DZ34" s="665"/>
      <c r="EA34" s="665"/>
      <c r="EB34" s="665"/>
      <c r="EC34" s="666"/>
    </row>
    <row r="35" spans="2:133" ht="11.25" customHeight="1" x14ac:dyDescent="0.15">
      <c r="B35" s="626" t="s">
        <v>321</v>
      </c>
      <c r="C35" s="627"/>
      <c r="D35" s="627"/>
      <c r="E35" s="627"/>
      <c r="F35" s="627"/>
      <c r="G35" s="627"/>
      <c r="H35" s="627"/>
      <c r="I35" s="627"/>
      <c r="J35" s="627"/>
      <c r="K35" s="627"/>
      <c r="L35" s="627"/>
      <c r="M35" s="627"/>
      <c r="N35" s="627"/>
      <c r="O35" s="627"/>
      <c r="P35" s="627"/>
      <c r="Q35" s="628"/>
      <c r="R35" s="629">
        <v>21550</v>
      </c>
      <c r="S35" s="630"/>
      <c r="T35" s="630"/>
      <c r="U35" s="630"/>
      <c r="V35" s="630"/>
      <c r="W35" s="630"/>
      <c r="X35" s="630"/>
      <c r="Y35" s="631"/>
      <c r="Z35" s="632">
        <v>0.4</v>
      </c>
      <c r="AA35" s="632"/>
      <c r="AB35" s="632"/>
      <c r="AC35" s="632"/>
      <c r="AD35" s="633">
        <v>6884</v>
      </c>
      <c r="AE35" s="633"/>
      <c r="AF35" s="633"/>
      <c r="AG35" s="633"/>
      <c r="AH35" s="633"/>
      <c r="AI35" s="633"/>
      <c r="AJ35" s="633"/>
      <c r="AK35" s="633"/>
      <c r="AL35" s="634">
        <v>0.2</v>
      </c>
      <c r="AM35" s="635"/>
      <c r="AN35" s="635"/>
      <c r="AO35" s="636"/>
      <c r="AP35" s="221"/>
      <c r="AQ35" s="608" t="s">
        <v>322</v>
      </c>
      <c r="AR35" s="609"/>
      <c r="AS35" s="609"/>
      <c r="AT35" s="609"/>
      <c r="AU35" s="609"/>
      <c r="AV35" s="609"/>
      <c r="AW35" s="609"/>
      <c r="AX35" s="609"/>
      <c r="AY35" s="609"/>
      <c r="AZ35" s="609"/>
      <c r="BA35" s="609"/>
      <c r="BB35" s="609"/>
      <c r="BC35" s="609"/>
      <c r="BD35" s="609"/>
      <c r="BE35" s="609"/>
      <c r="BF35" s="610"/>
      <c r="BG35" s="608" t="s">
        <v>323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324</v>
      </c>
      <c r="CE35" s="645"/>
      <c r="CF35" s="645"/>
      <c r="CG35" s="645"/>
      <c r="CH35" s="645"/>
      <c r="CI35" s="645"/>
      <c r="CJ35" s="645"/>
      <c r="CK35" s="645"/>
      <c r="CL35" s="645"/>
      <c r="CM35" s="645"/>
      <c r="CN35" s="645"/>
      <c r="CO35" s="645"/>
      <c r="CP35" s="645"/>
      <c r="CQ35" s="646"/>
      <c r="CR35" s="629">
        <v>30502</v>
      </c>
      <c r="CS35" s="663"/>
      <c r="CT35" s="663"/>
      <c r="CU35" s="663"/>
      <c r="CV35" s="663"/>
      <c r="CW35" s="663"/>
      <c r="CX35" s="663"/>
      <c r="CY35" s="664"/>
      <c r="CZ35" s="634">
        <v>0.6</v>
      </c>
      <c r="DA35" s="665"/>
      <c r="DB35" s="665"/>
      <c r="DC35" s="671"/>
      <c r="DD35" s="638">
        <v>29236</v>
      </c>
      <c r="DE35" s="663"/>
      <c r="DF35" s="663"/>
      <c r="DG35" s="663"/>
      <c r="DH35" s="663"/>
      <c r="DI35" s="663"/>
      <c r="DJ35" s="663"/>
      <c r="DK35" s="664"/>
      <c r="DL35" s="638">
        <v>25065</v>
      </c>
      <c r="DM35" s="663"/>
      <c r="DN35" s="663"/>
      <c r="DO35" s="663"/>
      <c r="DP35" s="663"/>
      <c r="DQ35" s="663"/>
      <c r="DR35" s="663"/>
      <c r="DS35" s="663"/>
      <c r="DT35" s="663"/>
      <c r="DU35" s="663"/>
      <c r="DV35" s="664"/>
      <c r="DW35" s="634">
        <v>0.7</v>
      </c>
      <c r="DX35" s="665"/>
      <c r="DY35" s="665"/>
      <c r="DZ35" s="665"/>
      <c r="EA35" s="665"/>
      <c r="EB35" s="665"/>
      <c r="EC35" s="666"/>
    </row>
    <row r="36" spans="2:133" ht="11.25" customHeight="1" x14ac:dyDescent="0.15">
      <c r="B36" s="626" t="s">
        <v>325</v>
      </c>
      <c r="C36" s="627"/>
      <c r="D36" s="627"/>
      <c r="E36" s="627"/>
      <c r="F36" s="627"/>
      <c r="G36" s="627"/>
      <c r="H36" s="627"/>
      <c r="I36" s="627"/>
      <c r="J36" s="627"/>
      <c r="K36" s="627"/>
      <c r="L36" s="627"/>
      <c r="M36" s="627"/>
      <c r="N36" s="627"/>
      <c r="O36" s="627"/>
      <c r="P36" s="627"/>
      <c r="Q36" s="628"/>
      <c r="R36" s="629">
        <v>115785</v>
      </c>
      <c r="S36" s="630"/>
      <c r="T36" s="630"/>
      <c r="U36" s="630"/>
      <c r="V36" s="630"/>
      <c r="W36" s="630"/>
      <c r="X36" s="630"/>
      <c r="Y36" s="631"/>
      <c r="Z36" s="632">
        <v>2.1</v>
      </c>
      <c r="AA36" s="632"/>
      <c r="AB36" s="632"/>
      <c r="AC36" s="632"/>
      <c r="AD36" s="633" t="s">
        <v>232</v>
      </c>
      <c r="AE36" s="633"/>
      <c r="AF36" s="633"/>
      <c r="AG36" s="633"/>
      <c r="AH36" s="633"/>
      <c r="AI36" s="633"/>
      <c r="AJ36" s="633"/>
      <c r="AK36" s="633"/>
      <c r="AL36" s="634" t="s">
        <v>127</v>
      </c>
      <c r="AM36" s="635"/>
      <c r="AN36" s="635"/>
      <c r="AO36" s="636"/>
      <c r="AP36" s="221"/>
      <c r="AQ36" s="703" t="s">
        <v>326</v>
      </c>
      <c r="AR36" s="704"/>
      <c r="AS36" s="704"/>
      <c r="AT36" s="704"/>
      <c r="AU36" s="704"/>
      <c r="AV36" s="704"/>
      <c r="AW36" s="704"/>
      <c r="AX36" s="704"/>
      <c r="AY36" s="705"/>
      <c r="AZ36" s="618">
        <v>694089</v>
      </c>
      <c r="BA36" s="619"/>
      <c r="BB36" s="619"/>
      <c r="BC36" s="619"/>
      <c r="BD36" s="619"/>
      <c r="BE36" s="619"/>
      <c r="BF36" s="706"/>
      <c r="BG36" s="640" t="s">
        <v>327</v>
      </c>
      <c r="BH36" s="641"/>
      <c r="BI36" s="641"/>
      <c r="BJ36" s="641"/>
      <c r="BK36" s="641"/>
      <c r="BL36" s="641"/>
      <c r="BM36" s="641"/>
      <c r="BN36" s="641"/>
      <c r="BO36" s="641"/>
      <c r="BP36" s="641"/>
      <c r="BQ36" s="641"/>
      <c r="BR36" s="641"/>
      <c r="BS36" s="641"/>
      <c r="BT36" s="641"/>
      <c r="BU36" s="642"/>
      <c r="BV36" s="618">
        <v>11121</v>
      </c>
      <c r="BW36" s="619"/>
      <c r="BX36" s="619"/>
      <c r="BY36" s="619"/>
      <c r="BZ36" s="619"/>
      <c r="CA36" s="619"/>
      <c r="CB36" s="706"/>
      <c r="CD36" s="644" t="s">
        <v>328</v>
      </c>
      <c r="CE36" s="645"/>
      <c r="CF36" s="645"/>
      <c r="CG36" s="645"/>
      <c r="CH36" s="645"/>
      <c r="CI36" s="645"/>
      <c r="CJ36" s="645"/>
      <c r="CK36" s="645"/>
      <c r="CL36" s="645"/>
      <c r="CM36" s="645"/>
      <c r="CN36" s="645"/>
      <c r="CO36" s="645"/>
      <c r="CP36" s="645"/>
      <c r="CQ36" s="646"/>
      <c r="CR36" s="629">
        <v>955965</v>
      </c>
      <c r="CS36" s="630"/>
      <c r="CT36" s="630"/>
      <c r="CU36" s="630"/>
      <c r="CV36" s="630"/>
      <c r="CW36" s="630"/>
      <c r="CX36" s="630"/>
      <c r="CY36" s="631"/>
      <c r="CZ36" s="634">
        <v>17.7</v>
      </c>
      <c r="DA36" s="665"/>
      <c r="DB36" s="665"/>
      <c r="DC36" s="671"/>
      <c r="DD36" s="638">
        <v>852896</v>
      </c>
      <c r="DE36" s="630"/>
      <c r="DF36" s="630"/>
      <c r="DG36" s="630"/>
      <c r="DH36" s="630"/>
      <c r="DI36" s="630"/>
      <c r="DJ36" s="630"/>
      <c r="DK36" s="631"/>
      <c r="DL36" s="638">
        <v>714778</v>
      </c>
      <c r="DM36" s="630"/>
      <c r="DN36" s="630"/>
      <c r="DO36" s="630"/>
      <c r="DP36" s="630"/>
      <c r="DQ36" s="630"/>
      <c r="DR36" s="630"/>
      <c r="DS36" s="630"/>
      <c r="DT36" s="630"/>
      <c r="DU36" s="630"/>
      <c r="DV36" s="631"/>
      <c r="DW36" s="634">
        <v>19.399999999999999</v>
      </c>
      <c r="DX36" s="665"/>
      <c r="DY36" s="665"/>
      <c r="DZ36" s="665"/>
      <c r="EA36" s="665"/>
      <c r="EB36" s="665"/>
      <c r="EC36" s="666"/>
    </row>
    <row r="37" spans="2:133" ht="11.25" customHeight="1" x14ac:dyDescent="0.15">
      <c r="B37" s="626" t="s">
        <v>329</v>
      </c>
      <c r="C37" s="627"/>
      <c r="D37" s="627"/>
      <c r="E37" s="627"/>
      <c r="F37" s="627"/>
      <c r="G37" s="627"/>
      <c r="H37" s="627"/>
      <c r="I37" s="627"/>
      <c r="J37" s="627"/>
      <c r="K37" s="627"/>
      <c r="L37" s="627"/>
      <c r="M37" s="627"/>
      <c r="N37" s="627"/>
      <c r="O37" s="627"/>
      <c r="P37" s="627"/>
      <c r="Q37" s="628"/>
      <c r="R37" s="629">
        <v>22952</v>
      </c>
      <c r="S37" s="630"/>
      <c r="T37" s="630"/>
      <c r="U37" s="630"/>
      <c r="V37" s="630"/>
      <c r="W37" s="630"/>
      <c r="X37" s="630"/>
      <c r="Y37" s="631"/>
      <c r="Z37" s="632">
        <v>0.4</v>
      </c>
      <c r="AA37" s="632"/>
      <c r="AB37" s="632"/>
      <c r="AC37" s="632"/>
      <c r="AD37" s="633" t="s">
        <v>232</v>
      </c>
      <c r="AE37" s="633"/>
      <c r="AF37" s="633"/>
      <c r="AG37" s="633"/>
      <c r="AH37" s="633"/>
      <c r="AI37" s="633"/>
      <c r="AJ37" s="633"/>
      <c r="AK37" s="633"/>
      <c r="AL37" s="634" t="s">
        <v>232</v>
      </c>
      <c r="AM37" s="635"/>
      <c r="AN37" s="635"/>
      <c r="AO37" s="636"/>
      <c r="AQ37" s="707" t="s">
        <v>330</v>
      </c>
      <c r="AR37" s="708"/>
      <c r="AS37" s="708"/>
      <c r="AT37" s="708"/>
      <c r="AU37" s="708"/>
      <c r="AV37" s="708"/>
      <c r="AW37" s="708"/>
      <c r="AX37" s="708"/>
      <c r="AY37" s="709"/>
      <c r="AZ37" s="629">
        <v>265000</v>
      </c>
      <c r="BA37" s="630"/>
      <c r="BB37" s="630"/>
      <c r="BC37" s="630"/>
      <c r="BD37" s="663"/>
      <c r="BE37" s="663"/>
      <c r="BF37" s="687"/>
      <c r="BG37" s="644" t="s">
        <v>331</v>
      </c>
      <c r="BH37" s="645"/>
      <c r="BI37" s="645"/>
      <c r="BJ37" s="645"/>
      <c r="BK37" s="645"/>
      <c r="BL37" s="645"/>
      <c r="BM37" s="645"/>
      <c r="BN37" s="645"/>
      <c r="BO37" s="645"/>
      <c r="BP37" s="645"/>
      <c r="BQ37" s="645"/>
      <c r="BR37" s="645"/>
      <c r="BS37" s="645"/>
      <c r="BT37" s="645"/>
      <c r="BU37" s="646"/>
      <c r="BV37" s="629">
        <v>1791</v>
      </c>
      <c r="BW37" s="630"/>
      <c r="BX37" s="630"/>
      <c r="BY37" s="630"/>
      <c r="BZ37" s="630"/>
      <c r="CA37" s="630"/>
      <c r="CB37" s="639"/>
      <c r="CD37" s="644" t="s">
        <v>332</v>
      </c>
      <c r="CE37" s="645"/>
      <c r="CF37" s="645"/>
      <c r="CG37" s="645"/>
      <c r="CH37" s="645"/>
      <c r="CI37" s="645"/>
      <c r="CJ37" s="645"/>
      <c r="CK37" s="645"/>
      <c r="CL37" s="645"/>
      <c r="CM37" s="645"/>
      <c r="CN37" s="645"/>
      <c r="CO37" s="645"/>
      <c r="CP37" s="645"/>
      <c r="CQ37" s="646"/>
      <c r="CR37" s="629">
        <v>333428</v>
      </c>
      <c r="CS37" s="663"/>
      <c r="CT37" s="663"/>
      <c r="CU37" s="663"/>
      <c r="CV37" s="663"/>
      <c r="CW37" s="663"/>
      <c r="CX37" s="663"/>
      <c r="CY37" s="664"/>
      <c r="CZ37" s="634">
        <v>6.2</v>
      </c>
      <c r="DA37" s="665"/>
      <c r="DB37" s="665"/>
      <c r="DC37" s="671"/>
      <c r="DD37" s="638">
        <v>329833</v>
      </c>
      <c r="DE37" s="663"/>
      <c r="DF37" s="663"/>
      <c r="DG37" s="663"/>
      <c r="DH37" s="663"/>
      <c r="DI37" s="663"/>
      <c r="DJ37" s="663"/>
      <c r="DK37" s="664"/>
      <c r="DL37" s="638">
        <v>327620</v>
      </c>
      <c r="DM37" s="663"/>
      <c r="DN37" s="663"/>
      <c r="DO37" s="663"/>
      <c r="DP37" s="663"/>
      <c r="DQ37" s="663"/>
      <c r="DR37" s="663"/>
      <c r="DS37" s="663"/>
      <c r="DT37" s="663"/>
      <c r="DU37" s="663"/>
      <c r="DV37" s="664"/>
      <c r="DW37" s="634">
        <v>8.9</v>
      </c>
      <c r="DX37" s="665"/>
      <c r="DY37" s="665"/>
      <c r="DZ37" s="665"/>
      <c r="EA37" s="665"/>
      <c r="EB37" s="665"/>
      <c r="EC37" s="666"/>
    </row>
    <row r="38" spans="2:133" ht="11.25" customHeight="1" x14ac:dyDescent="0.15">
      <c r="B38" s="626" t="s">
        <v>333</v>
      </c>
      <c r="C38" s="627"/>
      <c r="D38" s="627"/>
      <c r="E38" s="627"/>
      <c r="F38" s="627"/>
      <c r="G38" s="627"/>
      <c r="H38" s="627"/>
      <c r="I38" s="627"/>
      <c r="J38" s="627"/>
      <c r="K38" s="627"/>
      <c r="L38" s="627"/>
      <c r="M38" s="627"/>
      <c r="N38" s="627"/>
      <c r="O38" s="627"/>
      <c r="P38" s="627"/>
      <c r="Q38" s="628"/>
      <c r="R38" s="629">
        <v>43436</v>
      </c>
      <c r="S38" s="630"/>
      <c r="T38" s="630"/>
      <c r="U38" s="630"/>
      <c r="V38" s="630"/>
      <c r="W38" s="630"/>
      <c r="X38" s="630"/>
      <c r="Y38" s="631"/>
      <c r="Z38" s="632">
        <v>0.8</v>
      </c>
      <c r="AA38" s="632"/>
      <c r="AB38" s="632"/>
      <c r="AC38" s="632"/>
      <c r="AD38" s="633" t="s">
        <v>232</v>
      </c>
      <c r="AE38" s="633"/>
      <c r="AF38" s="633"/>
      <c r="AG38" s="633"/>
      <c r="AH38" s="633"/>
      <c r="AI38" s="633"/>
      <c r="AJ38" s="633"/>
      <c r="AK38" s="633"/>
      <c r="AL38" s="634" t="s">
        <v>232</v>
      </c>
      <c r="AM38" s="635"/>
      <c r="AN38" s="635"/>
      <c r="AO38" s="636"/>
      <c r="AQ38" s="707" t="s">
        <v>334</v>
      </c>
      <c r="AR38" s="708"/>
      <c r="AS38" s="708"/>
      <c r="AT38" s="708"/>
      <c r="AU38" s="708"/>
      <c r="AV38" s="708"/>
      <c r="AW38" s="708"/>
      <c r="AX38" s="708"/>
      <c r="AY38" s="709"/>
      <c r="AZ38" s="629">
        <v>5462</v>
      </c>
      <c r="BA38" s="630"/>
      <c r="BB38" s="630"/>
      <c r="BC38" s="630"/>
      <c r="BD38" s="663"/>
      <c r="BE38" s="663"/>
      <c r="BF38" s="687"/>
      <c r="BG38" s="644" t="s">
        <v>335</v>
      </c>
      <c r="BH38" s="645"/>
      <c r="BI38" s="645"/>
      <c r="BJ38" s="645"/>
      <c r="BK38" s="645"/>
      <c r="BL38" s="645"/>
      <c r="BM38" s="645"/>
      <c r="BN38" s="645"/>
      <c r="BO38" s="645"/>
      <c r="BP38" s="645"/>
      <c r="BQ38" s="645"/>
      <c r="BR38" s="645"/>
      <c r="BS38" s="645"/>
      <c r="BT38" s="645"/>
      <c r="BU38" s="646"/>
      <c r="BV38" s="629">
        <v>1470</v>
      </c>
      <c r="BW38" s="630"/>
      <c r="BX38" s="630"/>
      <c r="BY38" s="630"/>
      <c r="BZ38" s="630"/>
      <c r="CA38" s="630"/>
      <c r="CB38" s="639"/>
      <c r="CD38" s="644" t="s">
        <v>336</v>
      </c>
      <c r="CE38" s="645"/>
      <c r="CF38" s="645"/>
      <c r="CG38" s="645"/>
      <c r="CH38" s="645"/>
      <c r="CI38" s="645"/>
      <c r="CJ38" s="645"/>
      <c r="CK38" s="645"/>
      <c r="CL38" s="645"/>
      <c r="CM38" s="645"/>
      <c r="CN38" s="645"/>
      <c r="CO38" s="645"/>
      <c r="CP38" s="645"/>
      <c r="CQ38" s="646"/>
      <c r="CR38" s="629">
        <v>428220</v>
      </c>
      <c r="CS38" s="630"/>
      <c r="CT38" s="630"/>
      <c r="CU38" s="630"/>
      <c r="CV38" s="630"/>
      <c r="CW38" s="630"/>
      <c r="CX38" s="630"/>
      <c r="CY38" s="631"/>
      <c r="CZ38" s="634">
        <v>7.9</v>
      </c>
      <c r="DA38" s="665"/>
      <c r="DB38" s="665"/>
      <c r="DC38" s="671"/>
      <c r="DD38" s="638">
        <v>360142</v>
      </c>
      <c r="DE38" s="630"/>
      <c r="DF38" s="630"/>
      <c r="DG38" s="630"/>
      <c r="DH38" s="630"/>
      <c r="DI38" s="630"/>
      <c r="DJ38" s="630"/>
      <c r="DK38" s="631"/>
      <c r="DL38" s="638">
        <v>360142</v>
      </c>
      <c r="DM38" s="630"/>
      <c r="DN38" s="630"/>
      <c r="DO38" s="630"/>
      <c r="DP38" s="630"/>
      <c r="DQ38" s="630"/>
      <c r="DR38" s="630"/>
      <c r="DS38" s="630"/>
      <c r="DT38" s="630"/>
      <c r="DU38" s="630"/>
      <c r="DV38" s="631"/>
      <c r="DW38" s="634">
        <v>9.8000000000000007</v>
      </c>
      <c r="DX38" s="665"/>
      <c r="DY38" s="665"/>
      <c r="DZ38" s="665"/>
      <c r="EA38" s="665"/>
      <c r="EB38" s="665"/>
      <c r="EC38" s="666"/>
    </row>
    <row r="39" spans="2:133" ht="11.25" customHeight="1" x14ac:dyDescent="0.15">
      <c r="B39" s="626" t="s">
        <v>337</v>
      </c>
      <c r="C39" s="627"/>
      <c r="D39" s="627"/>
      <c r="E39" s="627"/>
      <c r="F39" s="627"/>
      <c r="G39" s="627"/>
      <c r="H39" s="627"/>
      <c r="I39" s="627"/>
      <c r="J39" s="627"/>
      <c r="K39" s="627"/>
      <c r="L39" s="627"/>
      <c r="M39" s="627"/>
      <c r="N39" s="627"/>
      <c r="O39" s="627"/>
      <c r="P39" s="627"/>
      <c r="Q39" s="628"/>
      <c r="R39" s="629">
        <v>148229</v>
      </c>
      <c r="S39" s="630"/>
      <c r="T39" s="630"/>
      <c r="U39" s="630"/>
      <c r="V39" s="630"/>
      <c r="W39" s="630"/>
      <c r="X39" s="630"/>
      <c r="Y39" s="631"/>
      <c r="Z39" s="632">
        <v>2.7</v>
      </c>
      <c r="AA39" s="632"/>
      <c r="AB39" s="632"/>
      <c r="AC39" s="632"/>
      <c r="AD39" s="633">
        <v>2749</v>
      </c>
      <c r="AE39" s="633"/>
      <c r="AF39" s="633"/>
      <c r="AG39" s="633"/>
      <c r="AH39" s="633"/>
      <c r="AI39" s="633"/>
      <c r="AJ39" s="633"/>
      <c r="AK39" s="633"/>
      <c r="AL39" s="634">
        <v>0.1</v>
      </c>
      <c r="AM39" s="635"/>
      <c r="AN39" s="635"/>
      <c r="AO39" s="636"/>
      <c r="AQ39" s="707" t="s">
        <v>338</v>
      </c>
      <c r="AR39" s="708"/>
      <c r="AS39" s="708"/>
      <c r="AT39" s="708"/>
      <c r="AU39" s="708"/>
      <c r="AV39" s="708"/>
      <c r="AW39" s="708"/>
      <c r="AX39" s="708"/>
      <c r="AY39" s="709"/>
      <c r="AZ39" s="629">
        <v>869</v>
      </c>
      <c r="BA39" s="630"/>
      <c r="BB39" s="630"/>
      <c r="BC39" s="630"/>
      <c r="BD39" s="663"/>
      <c r="BE39" s="663"/>
      <c r="BF39" s="687"/>
      <c r="BG39" s="644" t="s">
        <v>339</v>
      </c>
      <c r="BH39" s="645"/>
      <c r="BI39" s="645"/>
      <c r="BJ39" s="645"/>
      <c r="BK39" s="645"/>
      <c r="BL39" s="645"/>
      <c r="BM39" s="645"/>
      <c r="BN39" s="645"/>
      <c r="BO39" s="645"/>
      <c r="BP39" s="645"/>
      <c r="BQ39" s="645"/>
      <c r="BR39" s="645"/>
      <c r="BS39" s="645"/>
      <c r="BT39" s="645"/>
      <c r="BU39" s="646"/>
      <c r="BV39" s="629">
        <v>2203</v>
      </c>
      <c r="BW39" s="630"/>
      <c r="BX39" s="630"/>
      <c r="BY39" s="630"/>
      <c r="BZ39" s="630"/>
      <c r="CA39" s="630"/>
      <c r="CB39" s="639"/>
      <c r="CD39" s="644" t="s">
        <v>340</v>
      </c>
      <c r="CE39" s="645"/>
      <c r="CF39" s="645"/>
      <c r="CG39" s="645"/>
      <c r="CH39" s="645"/>
      <c r="CI39" s="645"/>
      <c r="CJ39" s="645"/>
      <c r="CK39" s="645"/>
      <c r="CL39" s="645"/>
      <c r="CM39" s="645"/>
      <c r="CN39" s="645"/>
      <c r="CO39" s="645"/>
      <c r="CP39" s="645"/>
      <c r="CQ39" s="646"/>
      <c r="CR39" s="629">
        <v>594522</v>
      </c>
      <c r="CS39" s="663"/>
      <c r="CT39" s="663"/>
      <c r="CU39" s="663"/>
      <c r="CV39" s="663"/>
      <c r="CW39" s="663"/>
      <c r="CX39" s="663"/>
      <c r="CY39" s="664"/>
      <c r="CZ39" s="634">
        <v>11</v>
      </c>
      <c r="DA39" s="665"/>
      <c r="DB39" s="665"/>
      <c r="DC39" s="671"/>
      <c r="DD39" s="638">
        <v>480746</v>
      </c>
      <c r="DE39" s="663"/>
      <c r="DF39" s="663"/>
      <c r="DG39" s="663"/>
      <c r="DH39" s="663"/>
      <c r="DI39" s="663"/>
      <c r="DJ39" s="663"/>
      <c r="DK39" s="664"/>
      <c r="DL39" s="638" t="s">
        <v>127</v>
      </c>
      <c r="DM39" s="663"/>
      <c r="DN39" s="663"/>
      <c r="DO39" s="663"/>
      <c r="DP39" s="663"/>
      <c r="DQ39" s="663"/>
      <c r="DR39" s="663"/>
      <c r="DS39" s="663"/>
      <c r="DT39" s="663"/>
      <c r="DU39" s="663"/>
      <c r="DV39" s="664"/>
      <c r="DW39" s="634" t="s">
        <v>232</v>
      </c>
      <c r="DX39" s="665"/>
      <c r="DY39" s="665"/>
      <c r="DZ39" s="665"/>
      <c r="EA39" s="665"/>
      <c r="EB39" s="665"/>
      <c r="EC39" s="666"/>
    </row>
    <row r="40" spans="2:133" ht="11.25" customHeight="1" x14ac:dyDescent="0.15">
      <c r="B40" s="626" t="s">
        <v>341</v>
      </c>
      <c r="C40" s="627"/>
      <c r="D40" s="627"/>
      <c r="E40" s="627"/>
      <c r="F40" s="627"/>
      <c r="G40" s="627"/>
      <c r="H40" s="627"/>
      <c r="I40" s="627"/>
      <c r="J40" s="627"/>
      <c r="K40" s="627"/>
      <c r="L40" s="627"/>
      <c r="M40" s="627"/>
      <c r="N40" s="627"/>
      <c r="O40" s="627"/>
      <c r="P40" s="627"/>
      <c r="Q40" s="628"/>
      <c r="R40" s="629">
        <v>310200</v>
      </c>
      <c r="S40" s="630"/>
      <c r="T40" s="630"/>
      <c r="U40" s="630"/>
      <c r="V40" s="630"/>
      <c r="W40" s="630"/>
      <c r="X40" s="630"/>
      <c r="Y40" s="631"/>
      <c r="Z40" s="632">
        <v>5.6</v>
      </c>
      <c r="AA40" s="632"/>
      <c r="AB40" s="632"/>
      <c r="AC40" s="632"/>
      <c r="AD40" s="633" t="s">
        <v>232</v>
      </c>
      <c r="AE40" s="633"/>
      <c r="AF40" s="633"/>
      <c r="AG40" s="633"/>
      <c r="AH40" s="633"/>
      <c r="AI40" s="633"/>
      <c r="AJ40" s="633"/>
      <c r="AK40" s="633"/>
      <c r="AL40" s="634" t="s">
        <v>232</v>
      </c>
      <c r="AM40" s="635"/>
      <c r="AN40" s="635"/>
      <c r="AO40" s="636"/>
      <c r="AQ40" s="707" t="s">
        <v>342</v>
      </c>
      <c r="AR40" s="708"/>
      <c r="AS40" s="708"/>
      <c r="AT40" s="708"/>
      <c r="AU40" s="708"/>
      <c r="AV40" s="708"/>
      <c r="AW40" s="708"/>
      <c r="AX40" s="708"/>
      <c r="AY40" s="709"/>
      <c r="AZ40" s="629" t="s">
        <v>127</v>
      </c>
      <c r="BA40" s="630"/>
      <c r="BB40" s="630"/>
      <c r="BC40" s="630"/>
      <c r="BD40" s="663"/>
      <c r="BE40" s="663"/>
      <c r="BF40" s="687"/>
      <c r="BG40" s="710" t="s">
        <v>343</v>
      </c>
      <c r="BH40" s="711"/>
      <c r="BI40" s="711"/>
      <c r="BJ40" s="711"/>
      <c r="BK40" s="711"/>
      <c r="BL40" s="222"/>
      <c r="BM40" s="645" t="s">
        <v>344</v>
      </c>
      <c r="BN40" s="645"/>
      <c r="BO40" s="645"/>
      <c r="BP40" s="645"/>
      <c r="BQ40" s="645"/>
      <c r="BR40" s="645"/>
      <c r="BS40" s="645"/>
      <c r="BT40" s="645"/>
      <c r="BU40" s="646"/>
      <c r="BV40" s="629">
        <v>82</v>
      </c>
      <c r="BW40" s="630"/>
      <c r="BX40" s="630"/>
      <c r="BY40" s="630"/>
      <c r="BZ40" s="630"/>
      <c r="CA40" s="630"/>
      <c r="CB40" s="639"/>
      <c r="CD40" s="644" t="s">
        <v>345</v>
      </c>
      <c r="CE40" s="645"/>
      <c r="CF40" s="645"/>
      <c r="CG40" s="645"/>
      <c r="CH40" s="645"/>
      <c r="CI40" s="645"/>
      <c r="CJ40" s="645"/>
      <c r="CK40" s="645"/>
      <c r="CL40" s="645"/>
      <c r="CM40" s="645"/>
      <c r="CN40" s="645"/>
      <c r="CO40" s="645"/>
      <c r="CP40" s="645"/>
      <c r="CQ40" s="646"/>
      <c r="CR40" s="629">
        <v>35000</v>
      </c>
      <c r="CS40" s="630"/>
      <c r="CT40" s="630"/>
      <c r="CU40" s="630"/>
      <c r="CV40" s="630"/>
      <c r="CW40" s="630"/>
      <c r="CX40" s="630"/>
      <c r="CY40" s="631"/>
      <c r="CZ40" s="634">
        <v>0.6</v>
      </c>
      <c r="DA40" s="665"/>
      <c r="DB40" s="665"/>
      <c r="DC40" s="671"/>
      <c r="DD40" s="638" t="s">
        <v>244</v>
      </c>
      <c r="DE40" s="630"/>
      <c r="DF40" s="630"/>
      <c r="DG40" s="630"/>
      <c r="DH40" s="630"/>
      <c r="DI40" s="630"/>
      <c r="DJ40" s="630"/>
      <c r="DK40" s="631"/>
      <c r="DL40" s="638" t="s">
        <v>244</v>
      </c>
      <c r="DM40" s="630"/>
      <c r="DN40" s="630"/>
      <c r="DO40" s="630"/>
      <c r="DP40" s="630"/>
      <c r="DQ40" s="630"/>
      <c r="DR40" s="630"/>
      <c r="DS40" s="630"/>
      <c r="DT40" s="630"/>
      <c r="DU40" s="630"/>
      <c r="DV40" s="631"/>
      <c r="DW40" s="634" t="s">
        <v>244</v>
      </c>
      <c r="DX40" s="665"/>
      <c r="DY40" s="665"/>
      <c r="DZ40" s="665"/>
      <c r="EA40" s="665"/>
      <c r="EB40" s="665"/>
      <c r="EC40" s="666"/>
    </row>
    <row r="41" spans="2:133" ht="11.25" customHeight="1" x14ac:dyDescent="0.15">
      <c r="B41" s="626" t="s">
        <v>346</v>
      </c>
      <c r="C41" s="627"/>
      <c r="D41" s="627"/>
      <c r="E41" s="627"/>
      <c r="F41" s="627"/>
      <c r="G41" s="627"/>
      <c r="H41" s="627"/>
      <c r="I41" s="627"/>
      <c r="J41" s="627"/>
      <c r="K41" s="627"/>
      <c r="L41" s="627"/>
      <c r="M41" s="627"/>
      <c r="N41" s="627"/>
      <c r="O41" s="627"/>
      <c r="P41" s="627"/>
      <c r="Q41" s="628"/>
      <c r="R41" s="629" t="s">
        <v>232</v>
      </c>
      <c r="S41" s="630"/>
      <c r="T41" s="630"/>
      <c r="U41" s="630"/>
      <c r="V41" s="630"/>
      <c r="W41" s="630"/>
      <c r="X41" s="630"/>
      <c r="Y41" s="631"/>
      <c r="Z41" s="632" t="s">
        <v>244</v>
      </c>
      <c r="AA41" s="632"/>
      <c r="AB41" s="632"/>
      <c r="AC41" s="632"/>
      <c r="AD41" s="633" t="s">
        <v>232</v>
      </c>
      <c r="AE41" s="633"/>
      <c r="AF41" s="633"/>
      <c r="AG41" s="633"/>
      <c r="AH41" s="633"/>
      <c r="AI41" s="633"/>
      <c r="AJ41" s="633"/>
      <c r="AK41" s="633"/>
      <c r="AL41" s="634" t="s">
        <v>232</v>
      </c>
      <c r="AM41" s="635"/>
      <c r="AN41" s="635"/>
      <c r="AO41" s="636"/>
      <c r="AQ41" s="707" t="s">
        <v>347</v>
      </c>
      <c r="AR41" s="708"/>
      <c r="AS41" s="708"/>
      <c r="AT41" s="708"/>
      <c r="AU41" s="708"/>
      <c r="AV41" s="708"/>
      <c r="AW41" s="708"/>
      <c r="AX41" s="708"/>
      <c r="AY41" s="709"/>
      <c r="AZ41" s="629">
        <v>74692</v>
      </c>
      <c r="BA41" s="630"/>
      <c r="BB41" s="630"/>
      <c r="BC41" s="630"/>
      <c r="BD41" s="663"/>
      <c r="BE41" s="663"/>
      <c r="BF41" s="687"/>
      <c r="BG41" s="710"/>
      <c r="BH41" s="711"/>
      <c r="BI41" s="711"/>
      <c r="BJ41" s="711"/>
      <c r="BK41" s="711"/>
      <c r="BL41" s="222"/>
      <c r="BM41" s="645" t="s">
        <v>348</v>
      </c>
      <c r="BN41" s="645"/>
      <c r="BO41" s="645"/>
      <c r="BP41" s="645"/>
      <c r="BQ41" s="645"/>
      <c r="BR41" s="645"/>
      <c r="BS41" s="645"/>
      <c r="BT41" s="645"/>
      <c r="BU41" s="646"/>
      <c r="BV41" s="629" t="s">
        <v>244</v>
      </c>
      <c r="BW41" s="630"/>
      <c r="BX41" s="630"/>
      <c r="BY41" s="630"/>
      <c r="BZ41" s="630"/>
      <c r="CA41" s="630"/>
      <c r="CB41" s="639"/>
      <c r="CD41" s="644" t="s">
        <v>349</v>
      </c>
      <c r="CE41" s="645"/>
      <c r="CF41" s="645"/>
      <c r="CG41" s="645"/>
      <c r="CH41" s="645"/>
      <c r="CI41" s="645"/>
      <c r="CJ41" s="645"/>
      <c r="CK41" s="645"/>
      <c r="CL41" s="645"/>
      <c r="CM41" s="645"/>
      <c r="CN41" s="645"/>
      <c r="CO41" s="645"/>
      <c r="CP41" s="645"/>
      <c r="CQ41" s="646"/>
      <c r="CR41" s="629" t="s">
        <v>127</v>
      </c>
      <c r="CS41" s="663"/>
      <c r="CT41" s="663"/>
      <c r="CU41" s="663"/>
      <c r="CV41" s="663"/>
      <c r="CW41" s="663"/>
      <c r="CX41" s="663"/>
      <c r="CY41" s="664"/>
      <c r="CZ41" s="634" t="s">
        <v>232</v>
      </c>
      <c r="DA41" s="665"/>
      <c r="DB41" s="665"/>
      <c r="DC41" s="671"/>
      <c r="DD41" s="638" t="s">
        <v>232</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350</v>
      </c>
      <c r="C42" s="627"/>
      <c r="D42" s="627"/>
      <c r="E42" s="627"/>
      <c r="F42" s="627"/>
      <c r="G42" s="627"/>
      <c r="H42" s="627"/>
      <c r="I42" s="627"/>
      <c r="J42" s="627"/>
      <c r="K42" s="627"/>
      <c r="L42" s="627"/>
      <c r="M42" s="627"/>
      <c r="N42" s="627"/>
      <c r="O42" s="627"/>
      <c r="P42" s="627"/>
      <c r="Q42" s="628"/>
      <c r="R42" s="629" t="s">
        <v>232</v>
      </c>
      <c r="S42" s="630"/>
      <c r="T42" s="630"/>
      <c r="U42" s="630"/>
      <c r="V42" s="630"/>
      <c r="W42" s="630"/>
      <c r="X42" s="630"/>
      <c r="Y42" s="631"/>
      <c r="Z42" s="632" t="s">
        <v>232</v>
      </c>
      <c r="AA42" s="632"/>
      <c r="AB42" s="632"/>
      <c r="AC42" s="632"/>
      <c r="AD42" s="633" t="s">
        <v>127</v>
      </c>
      <c r="AE42" s="633"/>
      <c r="AF42" s="633"/>
      <c r="AG42" s="633"/>
      <c r="AH42" s="633"/>
      <c r="AI42" s="633"/>
      <c r="AJ42" s="633"/>
      <c r="AK42" s="633"/>
      <c r="AL42" s="634" t="s">
        <v>127</v>
      </c>
      <c r="AM42" s="635"/>
      <c r="AN42" s="635"/>
      <c r="AO42" s="636"/>
      <c r="AQ42" s="717" t="s">
        <v>351</v>
      </c>
      <c r="AR42" s="718"/>
      <c r="AS42" s="718"/>
      <c r="AT42" s="718"/>
      <c r="AU42" s="718"/>
      <c r="AV42" s="718"/>
      <c r="AW42" s="718"/>
      <c r="AX42" s="718"/>
      <c r="AY42" s="719"/>
      <c r="AZ42" s="723">
        <v>348066</v>
      </c>
      <c r="BA42" s="724"/>
      <c r="BB42" s="724"/>
      <c r="BC42" s="724"/>
      <c r="BD42" s="700"/>
      <c r="BE42" s="700"/>
      <c r="BF42" s="702"/>
      <c r="BG42" s="712"/>
      <c r="BH42" s="713"/>
      <c r="BI42" s="713"/>
      <c r="BJ42" s="713"/>
      <c r="BK42" s="713"/>
      <c r="BL42" s="223"/>
      <c r="BM42" s="655" t="s">
        <v>352</v>
      </c>
      <c r="BN42" s="655"/>
      <c r="BO42" s="655"/>
      <c r="BP42" s="655"/>
      <c r="BQ42" s="655"/>
      <c r="BR42" s="655"/>
      <c r="BS42" s="655"/>
      <c r="BT42" s="655"/>
      <c r="BU42" s="656"/>
      <c r="BV42" s="723">
        <v>370</v>
      </c>
      <c r="BW42" s="724"/>
      <c r="BX42" s="724"/>
      <c r="BY42" s="724"/>
      <c r="BZ42" s="724"/>
      <c r="CA42" s="724"/>
      <c r="CB42" s="736"/>
      <c r="CD42" s="626" t="s">
        <v>353</v>
      </c>
      <c r="CE42" s="627"/>
      <c r="CF42" s="627"/>
      <c r="CG42" s="627"/>
      <c r="CH42" s="627"/>
      <c r="CI42" s="627"/>
      <c r="CJ42" s="627"/>
      <c r="CK42" s="627"/>
      <c r="CL42" s="627"/>
      <c r="CM42" s="627"/>
      <c r="CN42" s="627"/>
      <c r="CO42" s="627"/>
      <c r="CP42" s="627"/>
      <c r="CQ42" s="628"/>
      <c r="CR42" s="629">
        <v>430877</v>
      </c>
      <c r="CS42" s="663"/>
      <c r="CT42" s="663"/>
      <c r="CU42" s="663"/>
      <c r="CV42" s="663"/>
      <c r="CW42" s="663"/>
      <c r="CX42" s="663"/>
      <c r="CY42" s="664"/>
      <c r="CZ42" s="634">
        <v>8</v>
      </c>
      <c r="DA42" s="665"/>
      <c r="DB42" s="665"/>
      <c r="DC42" s="671"/>
      <c r="DD42" s="638">
        <v>143835</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354</v>
      </c>
      <c r="C43" s="627"/>
      <c r="D43" s="627"/>
      <c r="E43" s="627"/>
      <c r="F43" s="627"/>
      <c r="G43" s="627"/>
      <c r="H43" s="627"/>
      <c r="I43" s="627"/>
      <c r="J43" s="627"/>
      <c r="K43" s="627"/>
      <c r="L43" s="627"/>
      <c r="M43" s="627"/>
      <c r="N43" s="627"/>
      <c r="O43" s="627"/>
      <c r="P43" s="627"/>
      <c r="Q43" s="628"/>
      <c r="R43" s="629">
        <v>155800</v>
      </c>
      <c r="S43" s="630"/>
      <c r="T43" s="630"/>
      <c r="U43" s="630"/>
      <c r="V43" s="630"/>
      <c r="W43" s="630"/>
      <c r="X43" s="630"/>
      <c r="Y43" s="631"/>
      <c r="Z43" s="632">
        <v>2.8</v>
      </c>
      <c r="AA43" s="632"/>
      <c r="AB43" s="632"/>
      <c r="AC43" s="632"/>
      <c r="AD43" s="633" t="s">
        <v>127</v>
      </c>
      <c r="AE43" s="633"/>
      <c r="AF43" s="633"/>
      <c r="AG43" s="633"/>
      <c r="AH43" s="633"/>
      <c r="AI43" s="633"/>
      <c r="AJ43" s="633"/>
      <c r="AK43" s="633"/>
      <c r="AL43" s="634" t="s">
        <v>232</v>
      </c>
      <c r="AM43" s="635"/>
      <c r="AN43" s="635"/>
      <c r="AO43" s="636"/>
      <c r="BV43" s="224"/>
      <c r="BW43" s="224"/>
      <c r="BX43" s="224"/>
      <c r="BY43" s="224"/>
      <c r="BZ43" s="224"/>
      <c r="CA43" s="224"/>
      <c r="CB43" s="224"/>
      <c r="CD43" s="626" t="s">
        <v>355</v>
      </c>
      <c r="CE43" s="627"/>
      <c r="CF43" s="627"/>
      <c r="CG43" s="627"/>
      <c r="CH43" s="627"/>
      <c r="CI43" s="627"/>
      <c r="CJ43" s="627"/>
      <c r="CK43" s="627"/>
      <c r="CL43" s="627"/>
      <c r="CM43" s="627"/>
      <c r="CN43" s="627"/>
      <c r="CO43" s="627"/>
      <c r="CP43" s="627"/>
      <c r="CQ43" s="628"/>
      <c r="CR43" s="629">
        <v>26269</v>
      </c>
      <c r="CS43" s="663"/>
      <c r="CT43" s="663"/>
      <c r="CU43" s="663"/>
      <c r="CV43" s="663"/>
      <c r="CW43" s="663"/>
      <c r="CX43" s="663"/>
      <c r="CY43" s="664"/>
      <c r="CZ43" s="634">
        <v>0.5</v>
      </c>
      <c r="DA43" s="665"/>
      <c r="DB43" s="665"/>
      <c r="DC43" s="671"/>
      <c r="DD43" s="638">
        <v>22821</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356</v>
      </c>
      <c r="C44" s="674"/>
      <c r="D44" s="674"/>
      <c r="E44" s="674"/>
      <c r="F44" s="674"/>
      <c r="G44" s="674"/>
      <c r="H44" s="674"/>
      <c r="I44" s="674"/>
      <c r="J44" s="674"/>
      <c r="K44" s="674"/>
      <c r="L44" s="674"/>
      <c r="M44" s="674"/>
      <c r="N44" s="674"/>
      <c r="O44" s="674"/>
      <c r="P44" s="674"/>
      <c r="Q44" s="675"/>
      <c r="R44" s="723">
        <v>5498869</v>
      </c>
      <c r="S44" s="724"/>
      <c r="T44" s="724"/>
      <c r="U44" s="724"/>
      <c r="V44" s="724"/>
      <c r="W44" s="724"/>
      <c r="X44" s="724"/>
      <c r="Y44" s="725"/>
      <c r="Z44" s="726">
        <v>100</v>
      </c>
      <c r="AA44" s="726"/>
      <c r="AB44" s="726"/>
      <c r="AC44" s="726"/>
      <c r="AD44" s="727">
        <v>3537496</v>
      </c>
      <c r="AE44" s="727"/>
      <c r="AF44" s="727"/>
      <c r="AG44" s="727"/>
      <c r="AH44" s="727"/>
      <c r="AI44" s="727"/>
      <c r="AJ44" s="727"/>
      <c r="AK44" s="727"/>
      <c r="AL44" s="728">
        <v>100</v>
      </c>
      <c r="AM44" s="701"/>
      <c r="AN44" s="701"/>
      <c r="AO44" s="729"/>
      <c r="CD44" s="730" t="s">
        <v>303</v>
      </c>
      <c r="CE44" s="731"/>
      <c r="CF44" s="626" t="s">
        <v>357</v>
      </c>
      <c r="CG44" s="627"/>
      <c r="CH44" s="627"/>
      <c r="CI44" s="627"/>
      <c r="CJ44" s="627"/>
      <c r="CK44" s="627"/>
      <c r="CL44" s="627"/>
      <c r="CM44" s="627"/>
      <c r="CN44" s="627"/>
      <c r="CO44" s="627"/>
      <c r="CP44" s="627"/>
      <c r="CQ44" s="628"/>
      <c r="CR44" s="629">
        <v>347964</v>
      </c>
      <c r="CS44" s="630"/>
      <c r="CT44" s="630"/>
      <c r="CU44" s="630"/>
      <c r="CV44" s="630"/>
      <c r="CW44" s="630"/>
      <c r="CX44" s="630"/>
      <c r="CY44" s="631"/>
      <c r="CZ44" s="634">
        <v>6.4</v>
      </c>
      <c r="DA44" s="635"/>
      <c r="DB44" s="635"/>
      <c r="DC44" s="647"/>
      <c r="DD44" s="638">
        <v>142026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358</v>
      </c>
      <c r="CG45" s="627"/>
      <c r="CH45" s="627"/>
      <c r="CI45" s="627"/>
      <c r="CJ45" s="627"/>
      <c r="CK45" s="627"/>
      <c r="CL45" s="627"/>
      <c r="CM45" s="627"/>
      <c r="CN45" s="627"/>
      <c r="CO45" s="627"/>
      <c r="CP45" s="627"/>
      <c r="CQ45" s="628"/>
      <c r="CR45" s="629">
        <v>46374</v>
      </c>
      <c r="CS45" s="663"/>
      <c r="CT45" s="663"/>
      <c r="CU45" s="663"/>
      <c r="CV45" s="663"/>
      <c r="CW45" s="663"/>
      <c r="CX45" s="663"/>
      <c r="CY45" s="664"/>
      <c r="CZ45" s="634">
        <v>0.9</v>
      </c>
      <c r="DA45" s="665"/>
      <c r="DB45" s="665"/>
      <c r="DC45" s="671"/>
      <c r="DD45" s="638">
        <v>5589</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360</v>
      </c>
      <c r="CG46" s="627"/>
      <c r="CH46" s="627"/>
      <c r="CI46" s="627"/>
      <c r="CJ46" s="627"/>
      <c r="CK46" s="627"/>
      <c r="CL46" s="627"/>
      <c r="CM46" s="627"/>
      <c r="CN46" s="627"/>
      <c r="CO46" s="627"/>
      <c r="CP46" s="627"/>
      <c r="CQ46" s="628"/>
      <c r="CR46" s="629">
        <v>227019</v>
      </c>
      <c r="CS46" s="630"/>
      <c r="CT46" s="630"/>
      <c r="CU46" s="630"/>
      <c r="CV46" s="630"/>
      <c r="CW46" s="630"/>
      <c r="CX46" s="630"/>
      <c r="CY46" s="631"/>
      <c r="CZ46" s="634">
        <v>4.2</v>
      </c>
      <c r="DA46" s="635"/>
      <c r="DB46" s="635"/>
      <c r="DC46" s="647"/>
      <c r="DD46" s="638">
        <v>127346</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361</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362</v>
      </c>
      <c r="CG47" s="627"/>
      <c r="CH47" s="627"/>
      <c r="CI47" s="627"/>
      <c r="CJ47" s="627"/>
      <c r="CK47" s="627"/>
      <c r="CL47" s="627"/>
      <c r="CM47" s="627"/>
      <c r="CN47" s="627"/>
      <c r="CO47" s="627"/>
      <c r="CP47" s="627"/>
      <c r="CQ47" s="628"/>
      <c r="CR47" s="629">
        <v>82913</v>
      </c>
      <c r="CS47" s="663"/>
      <c r="CT47" s="663"/>
      <c r="CU47" s="663"/>
      <c r="CV47" s="663"/>
      <c r="CW47" s="663"/>
      <c r="CX47" s="663"/>
      <c r="CY47" s="664"/>
      <c r="CZ47" s="634">
        <v>1.5</v>
      </c>
      <c r="DA47" s="665"/>
      <c r="DB47" s="665"/>
      <c r="DC47" s="671"/>
      <c r="DD47" s="638">
        <v>1809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363</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364</v>
      </c>
      <c r="CG48" s="627"/>
      <c r="CH48" s="627"/>
      <c r="CI48" s="627"/>
      <c r="CJ48" s="627"/>
      <c r="CK48" s="627"/>
      <c r="CL48" s="627"/>
      <c r="CM48" s="627"/>
      <c r="CN48" s="627"/>
      <c r="CO48" s="627"/>
      <c r="CP48" s="627"/>
      <c r="CQ48" s="628"/>
      <c r="CR48" s="629" t="s">
        <v>127</v>
      </c>
      <c r="CS48" s="630"/>
      <c r="CT48" s="630"/>
      <c r="CU48" s="630"/>
      <c r="CV48" s="630"/>
      <c r="CW48" s="630"/>
      <c r="CX48" s="630"/>
      <c r="CY48" s="631"/>
      <c r="CZ48" s="634" t="s">
        <v>232</v>
      </c>
      <c r="DA48" s="635"/>
      <c r="DB48" s="635"/>
      <c r="DC48" s="647"/>
      <c r="DD48" s="638" t="s">
        <v>127</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365</v>
      </c>
      <c r="CE49" s="674"/>
      <c r="CF49" s="674"/>
      <c r="CG49" s="674"/>
      <c r="CH49" s="674"/>
      <c r="CI49" s="674"/>
      <c r="CJ49" s="674"/>
      <c r="CK49" s="674"/>
      <c r="CL49" s="674"/>
      <c r="CM49" s="674"/>
      <c r="CN49" s="674"/>
      <c r="CO49" s="674"/>
      <c r="CP49" s="674"/>
      <c r="CQ49" s="675"/>
      <c r="CR49" s="723">
        <v>5415377</v>
      </c>
      <c r="CS49" s="700"/>
      <c r="CT49" s="700"/>
      <c r="CU49" s="700"/>
      <c r="CV49" s="700"/>
      <c r="CW49" s="700"/>
      <c r="CX49" s="700"/>
      <c r="CY49" s="737"/>
      <c r="CZ49" s="728">
        <v>100</v>
      </c>
      <c r="DA49" s="738"/>
      <c r="DB49" s="738"/>
      <c r="DC49" s="739"/>
      <c r="DD49" s="740">
        <v>3938840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MsMvBN7soblMg9OuMv668NizMJcPeBTe67nO8TQKif6chHZOE08EOf+KnZnVOplpi9ZMNUOb78XZXf1qkAXuMw==" saltValue="mLGokkx7C/eXXWjV7Klzi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366</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367</v>
      </c>
      <c r="DK2" s="751"/>
      <c r="DL2" s="751"/>
      <c r="DM2" s="751"/>
      <c r="DN2" s="751"/>
      <c r="DO2" s="752"/>
      <c r="DP2" s="231"/>
      <c r="DQ2" s="750" t="s">
        <v>368</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369</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370</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371</v>
      </c>
      <c r="B5" s="756"/>
      <c r="C5" s="756"/>
      <c r="D5" s="756"/>
      <c r="E5" s="756"/>
      <c r="F5" s="756"/>
      <c r="G5" s="756"/>
      <c r="H5" s="756"/>
      <c r="I5" s="756"/>
      <c r="J5" s="756"/>
      <c r="K5" s="756"/>
      <c r="L5" s="756"/>
      <c r="M5" s="756"/>
      <c r="N5" s="756"/>
      <c r="O5" s="756"/>
      <c r="P5" s="757"/>
      <c r="Q5" s="761" t="s">
        <v>372</v>
      </c>
      <c r="R5" s="762"/>
      <c r="S5" s="762"/>
      <c r="T5" s="762"/>
      <c r="U5" s="763"/>
      <c r="V5" s="761" t="s">
        <v>373</v>
      </c>
      <c r="W5" s="762"/>
      <c r="X5" s="762"/>
      <c r="Y5" s="762"/>
      <c r="Z5" s="763"/>
      <c r="AA5" s="761" t="s">
        <v>374</v>
      </c>
      <c r="AB5" s="762"/>
      <c r="AC5" s="762"/>
      <c r="AD5" s="762"/>
      <c r="AE5" s="762"/>
      <c r="AF5" s="767" t="s">
        <v>375</v>
      </c>
      <c r="AG5" s="762"/>
      <c r="AH5" s="762"/>
      <c r="AI5" s="762"/>
      <c r="AJ5" s="768"/>
      <c r="AK5" s="762" t="s">
        <v>376</v>
      </c>
      <c r="AL5" s="762"/>
      <c r="AM5" s="762"/>
      <c r="AN5" s="762"/>
      <c r="AO5" s="763"/>
      <c r="AP5" s="761" t="s">
        <v>377</v>
      </c>
      <c r="AQ5" s="762"/>
      <c r="AR5" s="762"/>
      <c r="AS5" s="762"/>
      <c r="AT5" s="763"/>
      <c r="AU5" s="761" t="s">
        <v>378</v>
      </c>
      <c r="AV5" s="762"/>
      <c r="AW5" s="762"/>
      <c r="AX5" s="762"/>
      <c r="AY5" s="768"/>
      <c r="AZ5" s="235"/>
      <c r="BA5" s="235"/>
      <c r="BB5" s="235"/>
      <c r="BC5" s="235"/>
      <c r="BD5" s="235"/>
      <c r="BE5" s="236"/>
      <c r="BF5" s="236"/>
      <c r="BG5" s="236"/>
      <c r="BH5" s="236"/>
      <c r="BI5" s="236"/>
      <c r="BJ5" s="236"/>
      <c r="BK5" s="236"/>
      <c r="BL5" s="236"/>
      <c r="BM5" s="236"/>
      <c r="BN5" s="236"/>
      <c r="BO5" s="236"/>
      <c r="BP5" s="236"/>
      <c r="BQ5" s="755" t="s">
        <v>379</v>
      </c>
      <c r="BR5" s="756"/>
      <c r="BS5" s="756"/>
      <c r="BT5" s="756"/>
      <c r="BU5" s="756"/>
      <c r="BV5" s="756"/>
      <c r="BW5" s="756"/>
      <c r="BX5" s="756"/>
      <c r="BY5" s="756"/>
      <c r="BZ5" s="756"/>
      <c r="CA5" s="756"/>
      <c r="CB5" s="756"/>
      <c r="CC5" s="756"/>
      <c r="CD5" s="756"/>
      <c r="CE5" s="756"/>
      <c r="CF5" s="756"/>
      <c r="CG5" s="757"/>
      <c r="CH5" s="761" t="s">
        <v>380</v>
      </c>
      <c r="CI5" s="762"/>
      <c r="CJ5" s="762"/>
      <c r="CK5" s="762"/>
      <c r="CL5" s="763"/>
      <c r="CM5" s="761" t="s">
        <v>381</v>
      </c>
      <c r="CN5" s="762"/>
      <c r="CO5" s="762"/>
      <c r="CP5" s="762"/>
      <c r="CQ5" s="763"/>
      <c r="CR5" s="761" t="s">
        <v>382</v>
      </c>
      <c r="CS5" s="762"/>
      <c r="CT5" s="762"/>
      <c r="CU5" s="762"/>
      <c r="CV5" s="763"/>
      <c r="CW5" s="761" t="s">
        <v>383</v>
      </c>
      <c r="CX5" s="762"/>
      <c r="CY5" s="762"/>
      <c r="CZ5" s="762"/>
      <c r="DA5" s="763"/>
      <c r="DB5" s="761" t="s">
        <v>384</v>
      </c>
      <c r="DC5" s="762"/>
      <c r="DD5" s="762"/>
      <c r="DE5" s="762"/>
      <c r="DF5" s="763"/>
      <c r="DG5" s="791" t="s">
        <v>385</v>
      </c>
      <c r="DH5" s="792"/>
      <c r="DI5" s="792"/>
      <c r="DJ5" s="792"/>
      <c r="DK5" s="793"/>
      <c r="DL5" s="791" t="s">
        <v>386</v>
      </c>
      <c r="DM5" s="792"/>
      <c r="DN5" s="792"/>
      <c r="DO5" s="792"/>
      <c r="DP5" s="793"/>
      <c r="DQ5" s="761" t="s">
        <v>387</v>
      </c>
      <c r="DR5" s="762"/>
      <c r="DS5" s="762"/>
      <c r="DT5" s="762"/>
      <c r="DU5" s="763"/>
      <c r="DV5" s="761" t="s">
        <v>378</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388</v>
      </c>
      <c r="C7" s="778"/>
      <c r="D7" s="778"/>
      <c r="E7" s="778"/>
      <c r="F7" s="778"/>
      <c r="G7" s="778"/>
      <c r="H7" s="778"/>
      <c r="I7" s="778"/>
      <c r="J7" s="778"/>
      <c r="K7" s="778"/>
      <c r="L7" s="778"/>
      <c r="M7" s="778"/>
      <c r="N7" s="778"/>
      <c r="O7" s="778"/>
      <c r="P7" s="779"/>
      <c r="Q7" s="780">
        <v>5493</v>
      </c>
      <c r="R7" s="781"/>
      <c r="S7" s="781"/>
      <c r="T7" s="781"/>
      <c r="U7" s="781"/>
      <c r="V7" s="781">
        <v>5415</v>
      </c>
      <c r="W7" s="781"/>
      <c r="X7" s="781"/>
      <c r="Y7" s="781"/>
      <c r="Z7" s="781"/>
      <c r="AA7" s="781">
        <v>77</v>
      </c>
      <c r="AB7" s="781"/>
      <c r="AC7" s="781"/>
      <c r="AD7" s="781"/>
      <c r="AE7" s="782"/>
      <c r="AF7" s="783">
        <v>52</v>
      </c>
      <c r="AG7" s="784"/>
      <c r="AH7" s="784"/>
      <c r="AI7" s="784"/>
      <c r="AJ7" s="785"/>
      <c r="AK7" s="786" t="s">
        <v>583</v>
      </c>
      <c r="AL7" s="787"/>
      <c r="AM7" s="787"/>
      <c r="AN7" s="787"/>
      <c r="AO7" s="787"/>
      <c r="AP7" s="787">
        <v>4979</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389</v>
      </c>
      <c r="C8" s="809"/>
      <c r="D8" s="809"/>
      <c r="E8" s="809"/>
      <c r="F8" s="809"/>
      <c r="G8" s="809"/>
      <c r="H8" s="809"/>
      <c r="I8" s="809"/>
      <c r="J8" s="809"/>
      <c r="K8" s="809"/>
      <c r="L8" s="809"/>
      <c r="M8" s="809"/>
      <c r="N8" s="809"/>
      <c r="O8" s="809"/>
      <c r="P8" s="810"/>
      <c r="Q8" s="811">
        <v>6</v>
      </c>
      <c r="R8" s="812"/>
      <c r="S8" s="812"/>
      <c r="T8" s="812"/>
      <c r="U8" s="812"/>
      <c r="V8" s="812" t="s">
        <v>583</v>
      </c>
      <c r="W8" s="812"/>
      <c r="X8" s="812"/>
      <c r="Y8" s="812"/>
      <c r="Z8" s="812"/>
      <c r="AA8" s="812">
        <v>6</v>
      </c>
      <c r="AB8" s="812"/>
      <c r="AC8" s="812"/>
      <c r="AD8" s="812"/>
      <c r="AE8" s="813"/>
      <c r="AF8" s="814">
        <v>6</v>
      </c>
      <c r="AG8" s="815"/>
      <c r="AH8" s="815"/>
      <c r="AI8" s="815"/>
      <c r="AJ8" s="816"/>
      <c r="AK8" s="797" t="s">
        <v>583</v>
      </c>
      <c r="AL8" s="798"/>
      <c r="AM8" s="798"/>
      <c r="AN8" s="798"/>
      <c r="AO8" s="798"/>
      <c r="AP8" s="798" t="s">
        <v>583</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391</v>
      </c>
      <c r="B23" s="817" t="s">
        <v>392</v>
      </c>
      <c r="C23" s="818"/>
      <c r="D23" s="818"/>
      <c r="E23" s="818"/>
      <c r="F23" s="818"/>
      <c r="G23" s="818"/>
      <c r="H23" s="818"/>
      <c r="I23" s="818"/>
      <c r="J23" s="818"/>
      <c r="K23" s="818"/>
      <c r="L23" s="818"/>
      <c r="M23" s="818"/>
      <c r="N23" s="818"/>
      <c r="O23" s="818"/>
      <c r="P23" s="819"/>
      <c r="Q23" s="820">
        <v>5499</v>
      </c>
      <c r="R23" s="821"/>
      <c r="S23" s="821"/>
      <c r="T23" s="821"/>
      <c r="U23" s="821"/>
      <c r="V23" s="821">
        <v>5415</v>
      </c>
      <c r="W23" s="821"/>
      <c r="X23" s="821"/>
      <c r="Y23" s="821"/>
      <c r="Z23" s="821"/>
      <c r="AA23" s="821">
        <v>83</v>
      </c>
      <c r="AB23" s="821"/>
      <c r="AC23" s="821"/>
      <c r="AD23" s="821"/>
      <c r="AE23" s="822"/>
      <c r="AF23" s="823">
        <v>58</v>
      </c>
      <c r="AG23" s="821"/>
      <c r="AH23" s="821"/>
      <c r="AI23" s="821"/>
      <c r="AJ23" s="824"/>
      <c r="AK23" s="825"/>
      <c r="AL23" s="826"/>
      <c r="AM23" s="826"/>
      <c r="AN23" s="826"/>
      <c r="AO23" s="826"/>
      <c r="AP23" s="821">
        <v>4979</v>
      </c>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371</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378</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v>1124</v>
      </c>
      <c r="R28" s="851"/>
      <c r="S28" s="851"/>
      <c r="T28" s="851"/>
      <c r="U28" s="851"/>
      <c r="V28" s="851">
        <v>1113</v>
      </c>
      <c r="W28" s="851"/>
      <c r="X28" s="851"/>
      <c r="Y28" s="851"/>
      <c r="Z28" s="851"/>
      <c r="AA28" s="851">
        <v>11</v>
      </c>
      <c r="AB28" s="851"/>
      <c r="AC28" s="851"/>
      <c r="AD28" s="851"/>
      <c r="AE28" s="852"/>
      <c r="AF28" s="853">
        <v>11</v>
      </c>
      <c r="AG28" s="851"/>
      <c r="AH28" s="851"/>
      <c r="AI28" s="851"/>
      <c r="AJ28" s="854"/>
      <c r="AK28" s="855">
        <v>75</v>
      </c>
      <c r="AL28" s="856"/>
      <c r="AM28" s="856"/>
      <c r="AN28" s="856"/>
      <c r="AO28" s="856"/>
      <c r="AP28" s="856" t="s">
        <v>583</v>
      </c>
      <c r="AQ28" s="856"/>
      <c r="AR28" s="856"/>
      <c r="AS28" s="856"/>
      <c r="AT28" s="856"/>
      <c r="AU28" s="856" t="s">
        <v>583</v>
      </c>
      <c r="AV28" s="856"/>
      <c r="AW28" s="856"/>
      <c r="AX28" s="856"/>
      <c r="AY28" s="856"/>
      <c r="AZ28" s="857" t="s">
        <v>583</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v>156</v>
      </c>
      <c r="R29" s="812"/>
      <c r="S29" s="812"/>
      <c r="T29" s="812"/>
      <c r="U29" s="812"/>
      <c r="V29" s="812">
        <v>155</v>
      </c>
      <c r="W29" s="812"/>
      <c r="X29" s="812"/>
      <c r="Y29" s="812"/>
      <c r="Z29" s="812"/>
      <c r="AA29" s="812">
        <v>0</v>
      </c>
      <c r="AB29" s="812"/>
      <c r="AC29" s="812"/>
      <c r="AD29" s="812"/>
      <c r="AE29" s="813"/>
      <c r="AF29" s="814">
        <v>0</v>
      </c>
      <c r="AG29" s="815"/>
      <c r="AH29" s="815"/>
      <c r="AI29" s="815"/>
      <c r="AJ29" s="816"/>
      <c r="AK29" s="862">
        <v>40</v>
      </c>
      <c r="AL29" s="858"/>
      <c r="AM29" s="858"/>
      <c r="AN29" s="858"/>
      <c r="AO29" s="858"/>
      <c r="AP29" s="858" t="s">
        <v>583</v>
      </c>
      <c r="AQ29" s="858"/>
      <c r="AR29" s="858"/>
      <c r="AS29" s="858"/>
      <c r="AT29" s="858"/>
      <c r="AU29" s="858" t="s">
        <v>583</v>
      </c>
      <c r="AV29" s="858"/>
      <c r="AW29" s="858"/>
      <c r="AX29" s="858"/>
      <c r="AY29" s="858"/>
      <c r="AZ29" s="859" t="s">
        <v>583</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v>228</v>
      </c>
      <c r="R30" s="812"/>
      <c r="S30" s="812"/>
      <c r="T30" s="812"/>
      <c r="U30" s="812"/>
      <c r="V30" s="812">
        <v>154</v>
      </c>
      <c r="W30" s="812"/>
      <c r="X30" s="812"/>
      <c r="Y30" s="812"/>
      <c r="Z30" s="812"/>
      <c r="AA30" s="812">
        <v>74</v>
      </c>
      <c r="AB30" s="812"/>
      <c r="AC30" s="812"/>
      <c r="AD30" s="812"/>
      <c r="AE30" s="813"/>
      <c r="AF30" s="814">
        <v>818</v>
      </c>
      <c r="AG30" s="815"/>
      <c r="AH30" s="815"/>
      <c r="AI30" s="815"/>
      <c r="AJ30" s="816"/>
      <c r="AK30" s="862" t="s">
        <v>583</v>
      </c>
      <c r="AL30" s="858"/>
      <c r="AM30" s="858"/>
      <c r="AN30" s="858"/>
      <c r="AO30" s="858"/>
      <c r="AP30" s="858">
        <v>14</v>
      </c>
      <c r="AQ30" s="858"/>
      <c r="AR30" s="858"/>
      <c r="AS30" s="858"/>
      <c r="AT30" s="858"/>
      <c r="AU30" s="858" t="s">
        <v>583</v>
      </c>
      <c r="AV30" s="858"/>
      <c r="AW30" s="858"/>
      <c r="AX30" s="858"/>
      <c r="AY30" s="858"/>
      <c r="AZ30" s="859" t="s">
        <v>583</v>
      </c>
      <c r="BA30" s="859"/>
      <c r="BB30" s="859"/>
      <c r="BC30" s="859"/>
      <c r="BD30" s="859"/>
      <c r="BE30" s="860" t="s">
        <v>407</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v>520</v>
      </c>
      <c r="R31" s="812"/>
      <c r="S31" s="812"/>
      <c r="T31" s="812"/>
      <c r="U31" s="812"/>
      <c r="V31" s="812">
        <v>404</v>
      </c>
      <c r="W31" s="812"/>
      <c r="X31" s="812"/>
      <c r="Y31" s="812"/>
      <c r="Z31" s="812"/>
      <c r="AA31" s="812">
        <v>116</v>
      </c>
      <c r="AB31" s="812"/>
      <c r="AC31" s="812"/>
      <c r="AD31" s="812"/>
      <c r="AE31" s="813"/>
      <c r="AF31" s="814">
        <v>58</v>
      </c>
      <c r="AG31" s="815"/>
      <c r="AH31" s="815"/>
      <c r="AI31" s="815"/>
      <c r="AJ31" s="816"/>
      <c r="AK31" s="862">
        <v>265</v>
      </c>
      <c r="AL31" s="858"/>
      <c r="AM31" s="858"/>
      <c r="AN31" s="858"/>
      <c r="AO31" s="858"/>
      <c r="AP31" s="858">
        <v>3842</v>
      </c>
      <c r="AQ31" s="858"/>
      <c r="AR31" s="858"/>
      <c r="AS31" s="858"/>
      <c r="AT31" s="858"/>
      <c r="AU31" s="858">
        <v>158</v>
      </c>
      <c r="AV31" s="858"/>
      <c r="AW31" s="858"/>
      <c r="AX31" s="858"/>
      <c r="AY31" s="858"/>
      <c r="AZ31" s="859" t="s">
        <v>583</v>
      </c>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410</v>
      </c>
      <c r="C32" s="809"/>
      <c r="D32" s="809"/>
      <c r="E32" s="809"/>
      <c r="F32" s="809"/>
      <c r="G32" s="809"/>
      <c r="H32" s="809"/>
      <c r="I32" s="809"/>
      <c r="J32" s="809"/>
      <c r="K32" s="809"/>
      <c r="L32" s="809"/>
      <c r="M32" s="809"/>
      <c r="N32" s="809"/>
      <c r="O32" s="809"/>
      <c r="P32" s="810"/>
      <c r="Q32" s="811">
        <v>17</v>
      </c>
      <c r="R32" s="812"/>
      <c r="S32" s="812"/>
      <c r="T32" s="812"/>
      <c r="U32" s="812"/>
      <c r="V32" s="812">
        <v>16</v>
      </c>
      <c r="W32" s="812"/>
      <c r="X32" s="812"/>
      <c r="Y32" s="812"/>
      <c r="Z32" s="812"/>
      <c r="AA32" s="812">
        <v>0</v>
      </c>
      <c r="AB32" s="812"/>
      <c r="AC32" s="812"/>
      <c r="AD32" s="812"/>
      <c r="AE32" s="813"/>
      <c r="AF32" s="814">
        <v>0</v>
      </c>
      <c r="AG32" s="815"/>
      <c r="AH32" s="815"/>
      <c r="AI32" s="815"/>
      <c r="AJ32" s="816"/>
      <c r="AK32" s="862">
        <v>4</v>
      </c>
      <c r="AL32" s="858"/>
      <c r="AM32" s="858"/>
      <c r="AN32" s="858"/>
      <c r="AO32" s="858"/>
      <c r="AP32" s="858">
        <v>45</v>
      </c>
      <c r="AQ32" s="858"/>
      <c r="AR32" s="858"/>
      <c r="AS32" s="858"/>
      <c r="AT32" s="858"/>
      <c r="AU32" s="858">
        <v>24</v>
      </c>
      <c r="AV32" s="858"/>
      <c r="AW32" s="858"/>
      <c r="AX32" s="858"/>
      <c r="AY32" s="858"/>
      <c r="AZ32" s="859" t="s">
        <v>583</v>
      </c>
      <c r="BA32" s="859"/>
      <c r="BB32" s="859"/>
      <c r="BC32" s="859"/>
      <c r="BD32" s="859"/>
      <c r="BE32" s="860" t="s">
        <v>411</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412</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391</v>
      </c>
      <c r="B63" s="817" t="s">
        <v>413</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888</v>
      </c>
      <c r="AG63" s="872"/>
      <c r="AH63" s="872"/>
      <c r="AI63" s="872"/>
      <c r="AJ63" s="873"/>
      <c r="AK63" s="874"/>
      <c r="AL63" s="869"/>
      <c r="AM63" s="869"/>
      <c r="AN63" s="869"/>
      <c r="AO63" s="869"/>
      <c r="AP63" s="872">
        <v>3901</v>
      </c>
      <c r="AQ63" s="872"/>
      <c r="AR63" s="872"/>
      <c r="AS63" s="872"/>
      <c r="AT63" s="872"/>
      <c r="AU63" s="872">
        <v>182</v>
      </c>
      <c r="AV63" s="872"/>
      <c r="AW63" s="872"/>
      <c r="AX63" s="872"/>
      <c r="AY63" s="872"/>
      <c r="AZ63" s="876"/>
      <c r="BA63" s="876"/>
      <c r="BB63" s="876"/>
      <c r="BC63" s="876"/>
      <c r="BD63" s="876"/>
      <c r="BE63" s="877"/>
      <c r="BF63" s="877"/>
      <c r="BG63" s="877"/>
      <c r="BH63" s="877"/>
      <c r="BI63" s="878"/>
      <c r="BJ63" s="879" t="s">
        <v>127</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415</v>
      </c>
      <c r="B66" s="756"/>
      <c r="C66" s="756"/>
      <c r="D66" s="756"/>
      <c r="E66" s="756"/>
      <c r="F66" s="756"/>
      <c r="G66" s="756"/>
      <c r="H66" s="756"/>
      <c r="I66" s="756"/>
      <c r="J66" s="756"/>
      <c r="K66" s="756"/>
      <c r="L66" s="756"/>
      <c r="M66" s="756"/>
      <c r="N66" s="756"/>
      <c r="O66" s="756"/>
      <c r="P66" s="757"/>
      <c r="Q66" s="761" t="s">
        <v>416</v>
      </c>
      <c r="R66" s="762"/>
      <c r="S66" s="762"/>
      <c r="T66" s="762"/>
      <c r="U66" s="763"/>
      <c r="V66" s="761" t="s">
        <v>417</v>
      </c>
      <c r="W66" s="762"/>
      <c r="X66" s="762"/>
      <c r="Y66" s="762"/>
      <c r="Z66" s="763"/>
      <c r="AA66" s="761" t="s">
        <v>418</v>
      </c>
      <c r="AB66" s="762"/>
      <c r="AC66" s="762"/>
      <c r="AD66" s="762"/>
      <c r="AE66" s="763"/>
      <c r="AF66" s="882" t="s">
        <v>419</v>
      </c>
      <c r="AG66" s="843"/>
      <c r="AH66" s="843"/>
      <c r="AI66" s="843"/>
      <c r="AJ66" s="883"/>
      <c r="AK66" s="761" t="s">
        <v>420</v>
      </c>
      <c r="AL66" s="756"/>
      <c r="AM66" s="756"/>
      <c r="AN66" s="756"/>
      <c r="AO66" s="757"/>
      <c r="AP66" s="761" t="s">
        <v>401</v>
      </c>
      <c r="AQ66" s="762"/>
      <c r="AR66" s="762"/>
      <c r="AS66" s="762"/>
      <c r="AT66" s="763"/>
      <c r="AU66" s="761" t="s">
        <v>421</v>
      </c>
      <c r="AV66" s="762"/>
      <c r="AW66" s="762"/>
      <c r="AX66" s="762"/>
      <c r="AY66" s="763"/>
      <c r="AZ66" s="761" t="s">
        <v>378</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584</v>
      </c>
      <c r="C68" s="898"/>
      <c r="D68" s="898"/>
      <c r="E68" s="898"/>
      <c r="F68" s="898"/>
      <c r="G68" s="898"/>
      <c r="H68" s="898"/>
      <c r="I68" s="898"/>
      <c r="J68" s="898"/>
      <c r="K68" s="898"/>
      <c r="L68" s="898"/>
      <c r="M68" s="898"/>
      <c r="N68" s="898"/>
      <c r="O68" s="898"/>
      <c r="P68" s="899"/>
      <c r="Q68" s="900"/>
      <c r="R68" s="894"/>
      <c r="S68" s="894"/>
      <c r="T68" s="894"/>
      <c r="U68" s="894"/>
      <c r="V68" s="894"/>
      <c r="W68" s="894"/>
      <c r="X68" s="894"/>
      <c r="Y68" s="894"/>
      <c r="Z68" s="894"/>
      <c r="AA68" s="894"/>
      <c r="AB68" s="894"/>
      <c r="AC68" s="894"/>
      <c r="AD68" s="894"/>
      <c r="AE68" s="894"/>
      <c r="AF68" s="894"/>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585</v>
      </c>
      <c r="C69" s="902"/>
      <c r="D69" s="902"/>
      <c r="E69" s="902"/>
      <c r="F69" s="902"/>
      <c r="G69" s="902"/>
      <c r="H69" s="902"/>
      <c r="I69" s="902"/>
      <c r="J69" s="902"/>
      <c r="K69" s="902"/>
      <c r="L69" s="902"/>
      <c r="M69" s="902"/>
      <c r="N69" s="902"/>
      <c r="O69" s="902"/>
      <c r="P69" s="903"/>
      <c r="Q69" s="904"/>
      <c r="R69" s="858"/>
      <c r="S69" s="858"/>
      <c r="T69" s="858"/>
      <c r="U69" s="858"/>
      <c r="V69" s="858"/>
      <c r="W69" s="858"/>
      <c r="X69" s="858"/>
      <c r="Y69" s="858"/>
      <c r="Z69" s="858"/>
      <c r="AA69" s="858"/>
      <c r="AB69" s="858"/>
      <c r="AC69" s="858"/>
      <c r="AD69" s="858"/>
      <c r="AE69" s="858"/>
      <c r="AF69" s="858">
        <v>108</v>
      </c>
      <c r="AG69" s="858"/>
      <c r="AH69" s="858"/>
      <c r="AI69" s="858"/>
      <c r="AJ69" s="858"/>
      <c r="AK69" s="858"/>
      <c r="AL69" s="858"/>
      <c r="AM69" s="858"/>
      <c r="AN69" s="858"/>
      <c r="AO69" s="858"/>
      <c r="AP69" s="858">
        <v>357</v>
      </c>
      <c r="AQ69" s="858"/>
      <c r="AR69" s="858"/>
      <c r="AS69" s="858"/>
      <c r="AT69" s="858"/>
      <c r="AU69" s="858">
        <v>61</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586</v>
      </c>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t="s">
        <v>600</v>
      </c>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587</v>
      </c>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t="s">
        <v>600</v>
      </c>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588</v>
      </c>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v>147</v>
      </c>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589</v>
      </c>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t="s">
        <v>600</v>
      </c>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590</v>
      </c>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v>39</v>
      </c>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591</v>
      </c>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t="s">
        <v>585</v>
      </c>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v>54</v>
      </c>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t="s">
        <v>592</v>
      </c>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v>16179</v>
      </c>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t="s">
        <v>593</v>
      </c>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t="s">
        <v>585</v>
      </c>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v>937</v>
      </c>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t="s">
        <v>594</v>
      </c>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v>2</v>
      </c>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t="s">
        <v>595</v>
      </c>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v>4</v>
      </c>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t="s">
        <v>596</v>
      </c>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v>52</v>
      </c>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t="s">
        <v>597</v>
      </c>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v>0</v>
      </c>
      <c r="AG83" s="858"/>
      <c r="AH83" s="858"/>
      <c r="AI83" s="858"/>
      <c r="AJ83" s="858"/>
      <c r="AK83" s="858"/>
      <c r="AL83" s="858"/>
      <c r="AM83" s="858"/>
      <c r="AN83" s="858"/>
      <c r="AO83" s="858"/>
      <c r="AP83" s="858">
        <v>152</v>
      </c>
      <c r="AQ83" s="858"/>
      <c r="AR83" s="858"/>
      <c r="AS83" s="858"/>
      <c r="AT83" s="858"/>
      <c r="AU83" s="858">
        <v>152</v>
      </c>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t="s">
        <v>598</v>
      </c>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t="s">
        <v>600</v>
      </c>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t="s">
        <v>599</v>
      </c>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v>7</v>
      </c>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17529</v>
      </c>
      <c r="AG88" s="872"/>
      <c r="AH88" s="872"/>
      <c r="AI88" s="872"/>
      <c r="AJ88" s="872"/>
      <c r="AK88" s="869"/>
      <c r="AL88" s="869"/>
      <c r="AM88" s="869"/>
      <c r="AN88" s="869"/>
      <c r="AO88" s="869"/>
      <c r="AP88" s="872">
        <v>509</v>
      </c>
      <c r="AQ88" s="872"/>
      <c r="AR88" s="872"/>
      <c r="AS88" s="872"/>
      <c r="AT88" s="872"/>
      <c r="AU88" s="872">
        <v>213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305</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305</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305</v>
      </c>
      <c r="DR109" s="921"/>
      <c r="DS109" s="921"/>
      <c r="DT109" s="921"/>
      <c r="DU109" s="922"/>
      <c r="DV109" s="920" t="s">
        <v>433</v>
      </c>
      <c r="DW109" s="921"/>
      <c r="DX109" s="921"/>
      <c r="DY109" s="921"/>
      <c r="DZ109" s="923"/>
    </row>
    <row r="110" spans="1:131" s="233"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580567</v>
      </c>
      <c r="AB110" s="928"/>
      <c r="AC110" s="928"/>
      <c r="AD110" s="928"/>
      <c r="AE110" s="929"/>
      <c r="AF110" s="930">
        <v>593878</v>
      </c>
      <c r="AG110" s="928"/>
      <c r="AH110" s="928"/>
      <c r="AI110" s="928"/>
      <c r="AJ110" s="929"/>
      <c r="AK110" s="930">
        <v>573075</v>
      </c>
      <c r="AL110" s="928"/>
      <c r="AM110" s="928"/>
      <c r="AN110" s="928"/>
      <c r="AO110" s="929"/>
      <c r="AP110" s="931">
        <v>18.600000000000001</v>
      </c>
      <c r="AQ110" s="932"/>
      <c r="AR110" s="932"/>
      <c r="AS110" s="932"/>
      <c r="AT110" s="933"/>
      <c r="AU110" s="934" t="s">
        <v>72</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5180667</v>
      </c>
      <c r="BR110" s="959"/>
      <c r="BS110" s="959"/>
      <c r="BT110" s="959"/>
      <c r="BU110" s="959"/>
      <c r="BV110" s="959">
        <v>5230091</v>
      </c>
      <c r="BW110" s="959"/>
      <c r="BX110" s="959"/>
      <c r="BY110" s="959"/>
      <c r="BZ110" s="959"/>
      <c r="CA110" s="959">
        <v>4979449</v>
      </c>
      <c r="CB110" s="959"/>
      <c r="CC110" s="959"/>
      <c r="CD110" s="959"/>
      <c r="CE110" s="959"/>
      <c r="CF110" s="972">
        <v>161.9</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127</v>
      </c>
      <c r="DH110" s="959"/>
      <c r="DI110" s="959"/>
      <c r="DJ110" s="959"/>
      <c r="DK110" s="959"/>
      <c r="DL110" s="959" t="s">
        <v>127</v>
      </c>
      <c r="DM110" s="959"/>
      <c r="DN110" s="959"/>
      <c r="DO110" s="959"/>
      <c r="DP110" s="959"/>
      <c r="DQ110" s="959" t="s">
        <v>127</v>
      </c>
      <c r="DR110" s="959"/>
      <c r="DS110" s="959"/>
      <c r="DT110" s="959"/>
      <c r="DU110" s="959"/>
      <c r="DV110" s="960" t="s">
        <v>439</v>
      </c>
      <c r="DW110" s="960"/>
      <c r="DX110" s="960"/>
      <c r="DY110" s="960"/>
      <c r="DZ110" s="961"/>
    </row>
    <row r="111" spans="1:131" s="233" customFormat="1" ht="26.25" customHeight="1" x14ac:dyDescent="0.15">
      <c r="A111" s="962" t="s">
        <v>440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127</v>
      </c>
      <c r="AB111" s="966"/>
      <c r="AC111" s="966"/>
      <c r="AD111" s="966"/>
      <c r="AE111" s="967"/>
      <c r="AF111" s="968" t="s">
        <v>439</v>
      </c>
      <c r="AG111" s="966"/>
      <c r="AH111" s="966"/>
      <c r="AI111" s="966"/>
      <c r="AJ111" s="967"/>
      <c r="AK111" s="968" t="s">
        <v>127</v>
      </c>
      <c r="AL111" s="966"/>
      <c r="AM111" s="966"/>
      <c r="AN111" s="966"/>
      <c r="AO111" s="967"/>
      <c r="AP111" s="969" t="s">
        <v>127</v>
      </c>
      <c r="AQ111" s="970"/>
      <c r="AR111" s="970"/>
      <c r="AS111" s="970"/>
      <c r="AT111" s="971"/>
      <c r="AU111" s="936"/>
      <c r="AV111" s="937"/>
      <c r="AW111" s="937"/>
      <c r="AX111" s="937"/>
      <c r="AY111" s="937"/>
      <c r="AZ111" s="950" t="s">
        <v>441</v>
      </c>
      <c r="BA111" s="951"/>
      <c r="BB111" s="951"/>
      <c r="BC111" s="951"/>
      <c r="BD111" s="951"/>
      <c r="BE111" s="951"/>
      <c r="BF111" s="951"/>
      <c r="BG111" s="951"/>
      <c r="BH111" s="951"/>
      <c r="BI111" s="951"/>
      <c r="BJ111" s="951"/>
      <c r="BK111" s="951"/>
      <c r="BL111" s="951"/>
      <c r="BM111" s="951"/>
      <c r="BN111" s="951"/>
      <c r="BO111" s="951"/>
      <c r="BP111" s="952"/>
      <c r="BQ111" s="953">
        <v>42638</v>
      </c>
      <c r="BR111" s="954"/>
      <c r="BS111" s="954"/>
      <c r="BT111" s="954"/>
      <c r="BU111" s="954"/>
      <c r="BV111" s="954">
        <v>41856</v>
      </c>
      <c r="BW111" s="954"/>
      <c r="BX111" s="954"/>
      <c r="BY111" s="954"/>
      <c r="BZ111" s="954"/>
      <c r="CA111" s="954">
        <v>38449</v>
      </c>
      <c r="CB111" s="954"/>
      <c r="CC111" s="954"/>
      <c r="CD111" s="954"/>
      <c r="CE111" s="954"/>
      <c r="CF111" s="948">
        <v>1.2</v>
      </c>
      <c r="CG111" s="949"/>
      <c r="CH111" s="949"/>
      <c r="CI111" s="949"/>
      <c r="CJ111" s="949"/>
      <c r="CK111" s="976"/>
      <c r="CL111" s="977"/>
      <c r="CM111" s="950" t="s">
        <v>442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439</v>
      </c>
      <c r="DH111" s="954"/>
      <c r="DI111" s="954"/>
      <c r="DJ111" s="954"/>
      <c r="DK111" s="954"/>
      <c r="DL111" s="954" t="s">
        <v>439</v>
      </c>
      <c r="DM111" s="954"/>
      <c r="DN111" s="954"/>
      <c r="DO111" s="954"/>
      <c r="DP111" s="954"/>
      <c r="DQ111" s="954" t="s">
        <v>443</v>
      </c>
      <c r="DR111" s="954"/>
      <c r="DS111" s="954"/>
      <c r="DT111" s="954"/>
      <c r="DU111" s="954"/>
      <c r="DV111" s="955" t="s">
        <v>127</v>
      </c>
      <c r="DW111" s="955"/>
      <c r="DX111" s="955"/>
      <c r="DY111" s="955"/>
      <c r="DZ111" s="956"/>
    </row>
    <row r="112" spans="1:131" s="233" customFormat="1" ht="26.25" customHeight="1" x14ac:dyDescent="0.15">
      <c r="A112" s="980" t="s">
        <v>444</v>
      </c>
      <c r="B112" s="981"/>
      <c r="C112" s="951" t="s">
        <v>445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439</v>
      </c>
      <c r="AB112" s="987"/>
      <c r="AC112" s="987"/>
      <c r="AD112" s="987"/>
      <c r="AE112" s="988"/>
      <c r="AF112" s="989" t="s">
        <v>446</v>
      </c>
      <c r="AG112" s="987"/>
      <c r="AH112" s="987"/>
      <c r="AI112" s="987"/>
      <c r="AJ112" s="988"/>
      <c r="AK112" s="989" t="s">
        <v>439</v>
      </c>
      <c r="AL112" s="987"/>
      <c r="AM112" s="987"/>
      <c r="AN112" s="987"/>
      <c r="AO112" s="988"/>
      <c r="AP112" s="990" t="s">
        <v>439</v>
      </c>
      <c r="AQ112" s="991"/>
      <c r="AR112" s="991"/>
      <c r="AS112" s="991"/>
      <c r="AT112" s="992"/>
      <c r="AU112" s="936"/>
      <c r="AV112" s="937"/>
      <c r="AW112" s="937"/>
      <c r="AX112" s="937"/>
      <c r="AY112" s="937"/>
      <c r="AZ112" s="950" t="s">
        <v>447</v>
      </c>
      <c r="BA112" s="951"/>
      <c r="BB112" s="951"/>
      <c r="BC112" s="951"/>
      <c r="BD112" s="951"/>
      <c r="BE112" s="951"/>
      <c r="BF112" s="951"/>
      <c r="BG112" s="951"/>
      <c r="BH112" s="951"/>
      <c r="BI112" s="951"/>
      <c r="BJ112" s="951"/>
      <c r="BK112" s="951"/>
      <c r="BL112" s="951"/>
      <c r="BM112" s="951"/>
      <c r="BN112" s="951"/>
      <c r="BO112" s="951"/>
      <c r="BP112" s="952"/>
      <c r="BQ112" s="953">
        <v>417649</v>
      </c>
      <c r="BR112" s="954"/>
      <c r="BS112" s="954"/>
      <c r="BT112" s="954"/>
      <c r="BU112" s="954"/>
      <c r="BV112" s="954">
        <v>199636</v>
      </c>
      <c r="BW112" s="954"/>
      <c r="BX112" s="954"/>
      <c r="BY112" s="954"/>
      <c r="BZ112" s="954"/>
      <c r="CA112" s="954">
        <v>181422</v>
      </c>
      <c r="CB112" s="954"/>
      <c r="CC112" s="954"/>
      <c r="CD112" s="954"/>
      <c r="CE112" s="954"/>
      <c r="CF112" s="948">
        <v>5.9</v>
      </c>
      <c r="CG112" s="949"/>
      <c r="CH112" s="949"/>
      <c r="CI112" s="949"/>
      <c r="CJ112" s="949"/>
      <c r="CK112" s="976"/>
      <c r="CL112" s="977"/>
      <c r="CM112" s="950" t="s">
        <v>448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127</v>
      </c>
      <c r="DH112" s="954"/>
      <c r="DI112" s="954"/>
      <c r="DJ112" s="954"/>
      <c r="DK112" s="954"/>
      <c r="DL112" s="954" t="s">
        <v>127</v>
      </c>
      <c r="DM112" s="954"/>
      <c r="DN112" s="954"/>
      <c r="DO112" s="954"/>
      <c r="DP112" s="954"/>
      <c r="DQ112" s="954" t="s">
        <v>439</v>
      </c>
      <c r="DR112" s="954"/>
      <c r="DS112" s="954"/>
      <c r="DT112" s="954"/>
      <c r="DU112" s="954"/>
      <c r="DV112" s="955" t="s">
        <v>443</v>
      </c>
      <c r="DW112" s="955"/>
      <c r="DX112" s="955"/>
      <c r="DY112" s="955"/>
      <c r="DZ112" s="956"/>
    </row>
    <row r="113" spans="1:130" s="233" customFormat="1" ht="26.25" customHeight="1" x14ac:dyDescent="0.15">
      <c r="A113" s="982"/>
      <c r="B113" s="983"/>
      <c r="C113" s="951" t="s">
        <v>449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254896</v>
      </c>
      <c r="AB113" s="966"/>
      <c r="AC113" s="966"/>
      <c r="AD113" s="966"/>
      <c r="AE113" s="967"/>
      <c r="AF113" s="968">
        <v>251614</v>
      </c>
      <c r="AG113" s="966"/>
      <c r="AH113" s="966"/>
      <c r="AI113" s="966"/>
      <c r="AJ113" s="967"/>
      <c r="AK113" s="968">
        <v>269451</v>
      </c>
      <c r="AL113" s="966"/>
      <c r="AM113" s="966"/>
      <c r="AN113" s="966"/>
      <c r="AO113" s="967"/>
      <c r="AP113" s="969">
        <v>8.8000000000000007</v>
      </c>
      <c r="AQ113" s="970"/>
      <c r="AR113" s="970"/>
      <c r="AS113" s="970"/>
      <c r="AT113" s="971"/>
      <c r="AU113" s="936"/>
      <c r="AV113" s="937"/>
      <c r="AW113" s="937"/>
      <c r="AX113" s="937"/>
      <c r="AY113" s="937"/>
      <c r="AZ113" s="950" t="s">
        <v>450</v>
      </c>
      <c r="BA113" s="951"/>
      <c r="BB113" s="951"/>
      <c r="BC113" s="951"/>
      <c r="BD113" s="951"/>
      <c r="BE113" s="951"/>
      <c r="BF113" s="951"/>
      <c r="BG113" s="951"/>
      <c r="BH113" s="951"/>
      <c r="BI113" s="951"/>
      <c r="BJ113" s="951"/>
      <c r="BK113" s="951"/>
      <c r="BL113" s="951"/>
      <c r="BM113" s="951"/>
      <c r="BN113" s="951"/>
      <c r="BO113" s="951"/>
      <c r="BP113" s="952"/>
      <c r="BQ113" s="953">
        <v>179704</v>
      </c>
      <c r="BR113" s="954"/>
      <c r="BS113" s="954"/>
      <c r="BT113" s="954"/>
      <c r="BU113" s="954"/>
      <c r="BV113" s="954">
        <v>234545</v>
      </c>
      <c r="BW113" s="954"/>
      <c r="BX113" s="954"/>
      <c r="BY113" s="954"/>
      <c r="BZ113" s="954"/>
      <c r="CA113" s="954">
        <v>213019</v>
      </c>
      <c r="CB113" s="954"/>
      <c r="CC113" s="954"/>
      <c r="CD113" s="954"/>
      <c r="CE113" s="954"/>
      <c r="CF113" s="948">
        <v>6.9</v>
      </c>
      <c r="CG113" s="949"/>
      <c r="CH113" s="949"/>
      <c r="CI113" s="949"/>
      <c r="CJ113" s="949"/>
      <c r="CK113" s="976"/>
      <c r="CL113" s="977"/>
      <c r="CM113" s="950" t="s">
        <v>451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127</v>
      </c>
      <c r="DM113" s="987"/>
      <c r="DN113" s="987"/>
      <c r="DO113" s="987"/>
      <c r="DP113" s="988"/>
      <c r="DQ113" s="989" t="s">
        <v>443</v>
      </c>
      <c r="DR113" s="987"/>
      <c r="DS113" s="987"/>
      <c r="DT113" s="987"/>
      <c r="DU113" s="988"/>
      <c r="DV113" s="990" t="s">
        <v>443</v>
      </c>
      <c r="DW113" s="991"/>
      <c r="DX113" s="991"/>
      <c r="DY113" s="991"/>
      <c r="DZ113" s="992"/>
    </row>
    <row r="114" spans="1:130" s="233" customFormat="1" ht="26.25" customHeight="1" x14ac:dyDescent="0.15">
      <c r="A114" s="982"/>
      <c r="B114" s="983"/>
      <c r="C114" s="951" t="s">
        <v>452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39325</v>
      </c>
      <c r="AB114" s="987"/>
      <c r="AC114" s="987"/>
      <c r="AD114" s="987"/>
      <c r="AE114" s="988"/>
      <c r="AF114" s="989">
        <v>34710</v>
      </c>
      <c r="AG114" s="987"/>
      <c r="AH114" s="987"/>
      <c r="AI114" s="987"/>
      <c r="AJ114" s="988"/>
      <c r="AK114" s="989">
        <v>33692</v>
      </c>
      <c r="AL114" s="987"/>
      <c r="AM114" s="987"/>
      <c r="AN114" s="987"/>
      <c r="AO114" s="988"/>
      <c r="AP114" s="990">
        <v>1.1000000000000001</v>
      </c>
      <c r="AQ114" s="991"/>
      <c r="AR114" s="991"/>
      <c r="AS114" s="991"/>
      <c r="AT114" s="992"/>
      <c r="AU114" s="936"/>
      <c r="AV114" s="937"/>
      <c r="AW114" s="937"/>
      <c r="AX114" s="937"/>
      <c r="AY114" s="937"/>
      <c r="AZ114" s="950" t="s">
        <v>453</v>
      </c>
      <c r="BA114" s="951"/>
      <c r="BB114" s="951"/>
      <c r="BC114" s="951"/>
      <c r="BD114" s="951"/>
      <c r="BE114" s="951"/>
      <c r="BF114" s="951"/>
      <c r="BG114" s="951"/>
      <c r="BH114" s="951"/>
      <c r="BI114" s="951"/>
      <c r="BJ114" s="951"/>
      <c r="BK114" s="951"/>
      <c r="BL114" s="951"/>
      <c r="BM114" s="951"/>
      <c r="BN114" s="951"/>
      <c r="BO114" s="951"/>
      <c r="BP114" s="952"/>
      <c r="BQ114" s="953">
        <v>705466</v>
      </c>
      <c r="BR114" s="954"/>
      <c r="BS114" s="954"/>
      <c r="BT114" s="954"/>
      <c r="BU114" s="954"/>
      <c r="BV114" s="954">
        <v>685426</v>
      </c>
      <c r="BW114" s="954"/>
      <c r="BX114" s="954"/>
      <c r="BY114" s="954"/>
      <c r="BZ114" s="954"/>
      <c r="CA114" s="954">
        <v>735931</v>
      </c>
      <c r="CB114" s="954"/>
      <c r="CC114" s="954"/>
      <c r="CD114" s="954"/>
      <c r="CE114" s="954"/>
      <c r="CF114" s="948">
        <v>23.9</v>
      </c>
      <c r="CG114" s="949"/>
      <c r="CH114" s="949"/>
      <c r="CI114" s="949"/>
      <c r="CJ114" s="949"/>
      <c r="CK114" s="976"/>
      <c r="CL114" s="977"/>
      <c r="CM114" s="950" t="s">
        <v>454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127</v>
      </c>
      <c r="DH114" s="987"/>
      <c r="DI114" s="987"/>
      <c r="DJ114" s="987"/>
      <c r="DK114" s="988"/>
      <c r="DL114" s="989" t="s">
        <v>439</v>
      </c>
      <c r="DM114" s="987"/>
      <c r="DN114" s="987"/>
      <c r="DO114" s="987"/>
      <c r="DP114" s="988"/>
      <c r="DQ114" s="989" t="s">
        <v>439</v>
      </c>
      <c r="DR114" s="987"/>
      <c r="DS114" s="987"/>
      <c r="DT114" s="987"/>
      <c r="DU114" s="988"/>
      <c r="DV114" s="990" t="s">
        <v>127</v>
      </c>
      <c r="DW114" s="991"/>
      <c r="DX114" s="991"/>
      <c r="DY114" s="991"/>
      <c r="DZ114" s="992"/>
    </row>
    <row r="115" spans="1:130" s="233" customFormat="1" ht="26.25" customHeight="1" x14ac:dyDescent="0.15">
      <c r="A115" s="982"/>
      <c r="B115" s="983"/>
      <c r="C115" s="951" t="s">
        <v>455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19705</v>
      </c>
      <c r="AB115" s="966"/>
      <c r="AC115" s="966"/>
      <c r="AD115" s="966"/>
      <c r="AE115" s="967"/>
      <c r="AF115" s="968">
        <v>15595</v>
      </c>
      <c r="AG115" s="966"/>
      <c r="AH115" s="966"/>
      <c r="AI115" s="966"/>
      <c r="AJ115" s="967"/>
      <c r="AK115" s="968">
        <v>11406</v>
      </c>
      <c r="AL115" s="966"/>
      <c r="AM115" s="966"/>
      <c r="AN115" s="966"/>
      <c r="AO115" s="967"/>
      <c r="AP115" s="969">
        <v>0.4</v>
      </c>
      <c r="AQ115" s="970"/>
      <c r="AR115" s="970"/>
      <c r="AS115" s="970"/>
      <c r="AT115" s="971"/>
      <c r="AU115" s="936"/>
      <c r="AV115" s="937"/>
      <c r="AW115" s="937"/>
      <c r="AX115" s="937"/>
      <c r="AY115" s="937"/>
      <c r="AZ115" s="950" t="s">
        <v>456</v>
      </c>
      <c r="BA115" s="951"/>
      <c r="BB115" s="951"/>
      <c r="BC115" s="951"/>
      <c r="BD115" s="951"/>
      <c r="BE115" s="951"/>
      <c r="BF115" s="951"/>
      <c r="BG115" s="951"/>
      <c r="BH115" s="951"/>
      <c r="BI115" s="951"/>
      <c r="BJ115" s="951"/>
      <c r="BK115" s="951"/>
      <c r="BL115" s="951"/>
      <c r="BM115" s="951"/>
      <c r="BN115" s="951"/>
      <c r="BO115" s="951"/>
      <c r="BP115" s="952"/>
      <c r="BQ115" s="953" t="s">
        <v>443</v>
      </c>
      <c r="BR115" s="954"/>
      <c r="BS115" s="954"/>
      <c r="BT115" s="954"/>
      <c r="BU115" s="954"/>
      <c r="BV115" s="954" t="s">
        <v>446</v>
      </c>
      <c r="BW115" s="954"/>
      <c r="BX115" s="954"/>
      <c r="BY115" s="954"/>
      <c r="BZ115" s="954"/>
      <c r="CA115" s="954" t="s">
        <v>443</v>
      </c>
      <c r="CB115" s="954"/>
      <c r="CC115" s="954"/>
      <c r="CD115" s="954"/>
      <c r="CE115" s="954"/>
      <c r="CF115" s="948" t="s">
        <v>127</v>
      </c>
      <c r="CG115" s="949"/>
      <c r="CH115" s="949"/>
      <c r="CI115" s="949"/>
      <c r="CJ115" s="949"/>
      <c r="CK115" s="976"/>
      <c r="CL115" s="977"/>
      <c r="CM115" s="950" t="s">
        <v>457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439</v>
      </c>
      <c r="DH115" s="987"/>
      <c r="DI115" s="987"/>
      <c r="DJ115" s="987"/>
      <c r="DK115" s="988"/>
      <c r="DL115" s="989" t="s">
        <v>439</v>
      </c>
      <c r="DM115" s="987"/>
      <c r="DN115" s="987"/>
      <c r="DO115" s="987"/>
      <c r="DP115" s="988"/>
      <c r="DQ115" s="989" t="s">
        <v>439</v>
      </c>
      <c r="DR115" s="987"/>
      <c r="DS115" s="987"/>
      <c r="DT115" s="987"/>
      <c r="DU115" s="988"/>
      <c r="DV115" s="990" t="s">
        <v>127</v>
      </c>
      <c r="DW115" s="991"/>
      <c r="DX115" s="991"/>
      <c r="DY115" s="991"/>
      <c r="DZ115" s="992"/>
    </row>
    <row r="116" spans="1:130" s="233" customFormat="1" ht="26.25" customHeight="1" x14ac:dyDescent="0.15">
      <c r="A116" s="984"/>
      <c r="B116" s="985"/>
      <c r="C116" s="993" t="s">
        <v>458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62</v>
      </c>
      <c r="AB116" s="987"/>
      <c r="AC116" s="987"/>
      <c r="AD116" s="987"/>
      <c r="AE116" s="988"/>
      <c r="AF116" s="989" t="s">
        <v>443</v>
      </c>
      <c r="AG116" s="987"/>
      <c r="AH116" s="987"/>
      <c r="AI116" s="987"/>
      <c r="AJ116" s="988"/>
      <c r="AK116" s="989" t="s">
        <v>443</v>
      </c>
      <c r="AL116" s="987"/>
      <c r="AM116" s="987"/>
      <c r="AN116" s="987"/>
      <c r="AO116" s="988"/>
      <c r="AP116" s="990" t="s">
        <v>443</v>
      </c>
      <c r="AQ116" s="991"/>
      <c r="AR116" s="991"/>
      <c r="AS116" s="991"/>
      <c r="AT116" s="992"/>
      <c r="AU116" s="936"/>
      <c r="AV116" s="937"/>
      <c r="AW116" s="937"/>
      <c r="AX116" s="937"/>
      <c r="AY116" s="937"/>
      <c r="AZ116" s="995" t="s">
        <v>459</v>
      </c>
      <c r="BA116" s="996"/>
      <c r="BB116" s="996"/>
      <c r="BC116" s="996"/>
      <c r="BD116" s="996"/>
      <c r="BE116" s="996"/>
      <c r="BF116" s="996"/>
      <c r="BG116" s="996"/>
      <c r="BH116" s="996"/>
      <c r="BI116" s="996"/>
      <c r="BJ116" s="996"/>
      <c r="BK116" s="996"/>
      <c r="BL116" s="996"/>
      <c r="BM116" s="996"/>
      <c r="BN116" s="996"/>
      <c r="BO116" s="996"/>
      <c r="BP116" s="997"/>
      <c r="BQ116" s="953" t="s">
        <v>439</v>
      </c>
      <c r="BR116" s="954"/>
      <c r="BS116" s="954"/>
      <c r="BT116" s="954"/>
      <c r="BU116" s="954"/>
      <c r="BV116" s="954" t="s">
        <v>439</v>
      </c>
      <c r="BW116" s="954"/>
      <c r="BX116" s="954"/>
      <c r="BY116" s="954"/>
      <c r="BZ116" s="954"/>
      <c r="CA116" s="954" t="s">
        <v>127</v>
      </c>
      <c r="CB116" s="954"/>
      <c r="CC116" s="954"/>
      <c r="CD116" s="954"/>
      <c r="CE116" s="954"/>
      <c r="CF116" s="948" t="s">
        <v>439</v>
      </c>
      <c r="CG116" s="949"/>
      <c r="CH116" s="949"/>
      <c r="CI116" s="949"/>
      <c r="CJ116" s="949"/>
      <c r="CK116" s="976"/>
      <c r="CL116" s="977"/>
      <c r="CM116" s="950" t="s">
        <v>460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127</v>
      </c>
      <c r="DH116" s="987"/>
      <c r="DI116" s="987"/>
      <c r="DJ116" s="987"/>
      <c r="DK116" s="988"/>
      <c r="DL116" s="989" t="s">
        <v>443</v>
      </c>
      <c r="DM116" s="987"/>
      <c r="DN116" s="987"/>
      <c r="DO116" s="987"/>
      <c r="DP116" s="988"/>
      <c r="DQ116" s="989" t="s">
        <v>446</v>
      </c>
      <c r="DR116" s="987"/>
      <c r="DS116" s="987"/>
      <c r="DT116" s="987"/>
      <c r="DU116" s="988"/>
      <c r="DV116" s="990" t="s">
        <v>443</v>
      </c>
      <c r="DW116" s="991"/>
      <c r="DX116" s="991"/>
      <c r="DY116" s="991"/>
      <c r="DZ116" s="992"/>
    </row>
    <row r="117" spans="1:130" s="233" customFormat="1" ht="26.25" customHeight="1" x14ac:dyDescent="0.15">
      <c r="A117" s="940" t="s">
        <v>185</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461</v>
      </c>
      <c r="Z117" s="922"/>
      <c r="AA117" s="1006">
        <v>894555</v>
      </c>
      <c r="AB117" s="1007"/>
      <c r="AC117" s="1007"/>
      <c r="AD117" s="1007"/>
      <c r="AE117" s="1008"/>
      <c r="AF117" s="1009">
        <v>895797</v>
      </c>
      <c r="AG117" s="1007"/>
      <c r="AH117" s="1007"/>
      <c r="AI117" s="1007"/>
      <c r="AJ117" s="1008"/>
      <c r="AK117" s="1009">
        <v>887624</v>
      </c>
      <c r="AL117" s="1007"/>
      <c r="AM117" s="1007"/>
      <c r="AN117" s="1007"/>
      <c r="AO117" s="1008"/>
      <c r="AP117" s="1010"/>
      <c r="AQ117" s="1011"/>
      <c r="AR117" s="1011"/>
      <c r="AS117" s="1011"/>
      <c r="AT117" s="1012"/>
      <c r="AU117" s="936"/>
      <c r="AV117" s="937"/>
      <c r="AW117" s="937"/>
      <c r="AX117" s="937"/>
      <c r="AY117" s="937"/>
      <c r="AZ117" s="1002" t="s">
        <v>462</v>
      </c>
      <c r="BA117" s="1003"/>
      <c r="BB117" s="1003"/>
      <c r="BC117" s="1003"/>
      <c r="BD117" s="1003"/>
      <c r="BE117" s="1003"/>
      <c r="BF117" s="1003"/>
      <c r="BG117" s="1003"/>
      <c r="BH117" s="1003"/>
      <c r="BI117" s="1003"/>
      <c r="BJ117" s="1003"/>
      <c r="BK117" s="1003"/>
      <c r="BL117" s="1003"/>
      <c r="BM117" s="1003"/>
      <c r="BN117" s="1003"/>
      <c r="BO117" s="1003"/>
      <c r="BP117" s="1004"/>
      <c r="BQ117" s="953" t="s">
        <v>446</v>
      </c>
      <c r="BR117" s="954"/>
      <c r="BS117" s="954"/>
      <c r="BT117" s="954"/>
      <c r="BU117" s="954"/>
      <c r="BV117" s="954" t="s">
        <v>443</v>
      </c>
      <c r="BW117" s="954"/>
      <c r="BX117" s="954"/>
      <c r="BY117" s="954"/>
      <c r="BZ117" s="954"/>
      <c r="CA117" s="954" t="s">
        <v>443</v>
      </c>
      <c r="CB117" s="954"/>
      <c r="CC117" s="954"/>
      <c r="CD117" s="954"/>
      <c r="CE117" s="954"/>
      <c r="CF117" s="948" t="s">
        <v>443</v>
      </c>
      <c r="CG117" s="949"/>
      <c r="CH117" s="949"/>
      <c r="CI117" s="949"/>
      <c r="CJ117" s="949"/>
      <c r="CK117" s="976"/>
      <c r="CL117" s="977"/>
      <c r="CM117" s="950" t="s">
        <v>463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446</v>
      </c>
      <c r="DH117" s="987"/>
      <c r="DI117" s="987"/>
      <c r="DJ117" s="987"/>
      <c r="DK117" s="988"/>
      <c r="DL117" s="989" t="s">
        <v>443</v>
      </c>
      <c r="DM117" s="987"/>
      <c r="DN117" s="987"/>
      <c r="DO117" s="987"/>
      <c r="DP117" s="988"/>
      <c r="DQ117" s="989" t="s">
        <v>127</v>
      </c>
      <c r="DR117" s="987"/>
      <c r="DS117" s="987"/>
      <c r="DT117" s="987"/>
      <c r="DU117" s="988"/>
      <c r="DV117" s="990" t="s">
        <v>443</v>
      </c>
      <c r="DW117" s="991"/>
      <c r="DX117" s="991"/>
      <c r="DY117" s="991"/>
      <c r="DZ117" s="992"/>
    </row>
    <row r="118" spans="1:130" s="233"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305</v>
      </c>
      <c r="AL118" s="921"/>
      <c r="AM118" s="921"/>
      <c r="AN118" s="921"/>
      <c r="AO118" s="922"/>
      <c r="AP118" s="998" t="s">
        <v>433</v>
      </c>
      <c r="AQ118" s="999"/>
      <c r="AR118" s="999"/>
      <c r="AS118" s="999"/>
      <c r="AT118" s="1000"/>
      <c r="AU118" s="936"/>
      <c r="AV118" s="937"/>
      <c r="AW118" s="937"/>
      <c r="AX118" s="937"/>
      <c r="AY118" s="937"/>
      <c r="AZ118" s="1001" t="s">
        <v>464</v>
      </c>
      <c r="BA118" s="993"/>
      <c r="BB118" s="993"/>
      <c r="BC118" s="993"/>
      <c r="BD118" s="993"/>
      <c r="BE118" s="993"/>
      <c r="BF118" s="993"/>
      <c r="BG118" s="993"/>
      <c r="BH118" s="993"/>
      <c r="BI118" s="993"/>
      <c r="BJ118" s="993"/>
      <c r="BK118" s="993"/>
      <c r="BL118" s="993"/>
      <c r="BM118" s="993"/>
      <c r="BN118" s="993"/>
      <c r="BO118" s="993"/>
      <c r="BP118" s="994"/>
      <c r="BQ118" s="1027" t="s">
        <v>127</v>
      </c>
      <c r="BR118" s="1028"/>
      <c r="BS118" s="1028"/>
      <c r="BT118" s="1028"/>
      <c r="BU118" s="1028"/>
      <c r="BV118" s="1028" t="s">
        <v>127</v>
      </c>
      <c r="BW118" s="1028"/>
      <c r="BX118" s="1028"/>
      <c r="BY118" s="1028"/>
      <c r="BZ118" s="1028"/>
      <c r="CA118" s="1028" t="s">
        <v>443</v>
      </c>
      <c r="CB118" s="1028"/>
      <c r="CC118" s="1028"/>
      <c r="CD118" s="1028"/>
      <c r="CE118" s="1028"/>
      <c r="CF118" s="948" t="s">
        <v>127</v>
      </c>
      <c r="CG118" s="949"/>
      <c r="CH118" s="949"/>
      <c r="CI118" s="949"/>
      <c r="CJ118" s="949"/>
      <c r="CK118" s="976"/>
      <c r="CL118" s="977"/>
      <c r="CM118" s="950" t="s">
        <v>465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127</v>
      </c>
      <c r="DH118" s="987"/>
      <c r="DI118" s="987"/>
      <c r="DJ118" s="987"/>
      <c r="DK118" s="988"/>
      <c r="DL118" s="989" t="s">
        <v>443</v>
      </c>
      <c r="DM118" s="987"/>
      <c r="DN118" s="987"/>
      <c r="DO118" s="987"/>
      <c r="DP118" s="988"/>
      <c r="DQ118" s="989" t="s">
        <v>443</v>
      </c>
      <c r="DR118" s="987"/>
      <c r="DS118" s="987"/>
      <c r="DT118" s="987"/>
      <c r="DU118" s="988"/>
      <c r="DV118" s="990" t="s">
        <v>443</v>
      </c>
      <c r="DW118" s="991"/>
      <c r="DX118" s="991"/>
      <c r="DY118" s="991"/>
      <c r="DZ118" s="992"/>
    </row>
    <row r="119" spans="1:130" s="233" customFormat="1" ht="26.25" customHeight="1" x14ac:dyDescent="0.15">
      <c r="A119" s="1085"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127</v>
      </c>
      <c r="AB119" s="928"/>
      <c r="AC119" s="928"/>
      <c r="AD119" s="928"/>
      <c r="AE119" s="929"/>
      <c r="AF119" s="930" t="s">
        <v>127</v>
      </c>
      <c r="AG119" s="928"/>
      <c r="AH119" s="928"/>
      <c r="AI119" s="928"/>
      <c r="AJ119" s="929"/>
      <c r="AK119" s="930" t="s">
        <v>443</v>
      </c>
      <c r="AL119" s="928"/>
      <c r="AM119" s="928"/>
      <c r="AN119" s="928"/>
      <c r="AO119" s="929"/>
      <c r="AP119" s="931" t="s">
        <v>443</v>
      </c>
      <c r="AQ119" s="932"/>
      <c r="AR119" s="932"/>
      <c r="AS119" s="932"/>
      <c r="AT119" s="933"/>
      <c r="AU119" s="938"/>
      <c r="AV119" s="939"/>
      <c r="AW119" s="939"/>
      <c r="AX119" s="939"/>
      <c r="AY119" s="939"/>
      <c r="AZ119" s="254" t="s">
        <v>185</v>
      </c>
      <c r="BA119" s="254"/>
      <c r="BB119" s="254"/>
      <c r="BC119" s="254"/>
      <c r="BD119" s="254"/>
      <c r="BE119" s="254"/>
      <c r="BF119" s="254"/>
      <c r="BG119" s="254"/>
      <c r="BH119" s="254"/>
      <c r="BI119" s="254"/>
      <c r="BJ119" s="254"/>
      <c r="BK119" s="254"/>
      <c r="BL119" s="254"/>
      <c r="BM119" s="254"/>
      <c r="BN119" s="254"/>
      <c r="BO119" s="1005" t="s">
        <v>466</v>
      </c>
      <c r="BP119" s="1033"/>
      <c r="BQ119" s="1027">
        <v>6526124</v>
      </c>
      <c r="BR119" s="1028"/>
      <c r="BS119" s="1028"/>
      <c r="BT119" s="1028"/>
      <c r="BU119" s="1028"/>
      <c r="BV119" s="1028">
        <v>6391554</v>
      </c>
      <c r="BW119" s="1028"/>
      <c r="BX119" s="1028"/>
      <c r="BY119" s="1028"/>
      <c r="BZ119" s="1028"/>
      <c r="CA119" s="1028">
        <v>6148270</v>
      </c>
      <c r="CB119" s="1028"/>
      <c r="CC119" s="1028"/>
      <c r="CD119" s="1028"/>
      <c r="CE119" s="1028"/>
      <c r="CF119" s="1029"/>
      <c r="CG119" s="1030"/>
      <c r="CH119" s="1030"/>
      <c r="CI119" s="1030"/>
      <c r="CJ119" s="1031"/>
      <c r="CK119" s="978"/>
      <c r="CL119" s="979"/>
      <c r="CM119" s="1001" t="s">
        <v>467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42638</v>
      </c>
      <c r="DH119" s="1014"/>
      <c r="DI119" s="1014"/>
      <c r="DJ119" s="1014"/>
      <c r="DK119" s="1015"/>
      <c r="DL119" s="1013">
        <v>41856</v>
      </c>
      <c r="DM119" s="1014"/>
      <c r="DN119" s="1014"/>
      <c r="DO119" s="1014"/>
      <c r="DP119" s="1015"/>
      <c r="DQ119" s="1013">
        <v>38449</v>
      </c>
      <c r="DR119" s="1014"/>
      <c r="DS119" s="1014"/>
      <c r="DT119" s="1014"/>
      <c r="DU119" s="1015"/>
      <c r="DV119" s="1016">
        <v>1.2</v>
      </c>
      <c r="DW119" s="1017"/>
      <c r="DX119" s="1017"/>
      <c r="DY119" s="1017"/>
      <c r="DZ119" s="1018"/>
    </row>
    <row r="120" spans="1:130" s="233" customFormat="1" ht="26.25" customHeight="1" x14ac:dyDescent="0.15">
      <c r="A120" s="1086"/>
      <c r="B120" s="977"/>
      <c r="C120" s="950" t="s">
        <v>442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443</v>
      </c>
      <c r="AB120" s="987"/>
      <c r="AC120" s="987"/>
      <c r="AD120" s="987"/>
      <c r="AE120" s="988"/>
      <c r="AF120" s="989" t="s">
        <v>443</v>
      </c>
      <c r="AG120" s="987"/>
      <c r="AH120" s="987"/>
      <c r="AI120" s="987"/>
      <c r="AJ120" s="988"/>
      <c r="AK120" s="989" t="s">
        <v>443</v>
      </c>
      <c r="AL120" s="987"/>
      <c r="AM120" s="987"/>
      <c r="AN120" s="987"/>
      <c r="AO120" s="988"/>
      <c r="AP120" s="990" t="s">
        <v>443</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1341991</v>
      </c>
      <c r="BR120" s="959"/>
      <c r="BS120" s="959"/>
      <c r="BT120" s="959"/>
      <c r="BU120" s="959"/>
      <c r="BV120" s="959">
        <v>1423351</v>
      </c>
      <c r="BW120" s="959"/>
      <c r="BX120" s="959"/>
      <c r="BY120" s="959"/>
      <c r="BZ120" s="959"/>
      <c r="CA120" s="959">
        <v>2002514</v>
      </c>
      <c r="CB120" s="959"/>
      <c r="CC120" s="959"/>
      <c r="CD120" s="959"/>
      <c r="CE120" s="959"/>
      <c r="CF120" s="972">
        <v>65.099999999999994</v>
      </c>
      <c r="CG120" s="973"/>
      <c r="CH120" s="973"/>
      <c r="CI120" s="973"/>
      <c r="CJ120" s="973"/>
      <c r="CK120" s="1034" t="s">
        <v>470</v>
      </c>
      <c r="CL120" s="1035"/>
      <c r="CM120" s="1035"/>
      <c r="CN120" s="1035"/>
      <c r="CO120" s="1036"/>
      <c r="CP120" s="1042" t="s">
        <v>408</v>
      </c>
      <c r="CQ120" s="1043"/>
      <c r="CR120" s="1043"/>
      <c r="CS120" s="1043"/>
      <c r="CT120" s="1043"/>
      <c r="CU120" s="1043"/>
      <c r="CV120" s="1043"/>
      <c r="CW120" s="1043"/>
      <c r="CX120" s="1043"/>
      <c r="CY120" s="1043"/>
      <c r="CZ120" s="1043"/>
      <c r="DA120" s="1043"/>
      <c r="DB120" s="1043"/>
      <c r="DC120" s="1043"/>
      <c r="DD120" s="1043"/>
      <c r="DE120" s="1043"/>
      <c r="DF120" s="1044"/>
      <c r="DG120" s="958" t="s">
        <v>127</v>
      </c>
      <c r="DH120" s="959"/>
      <c r="DI120" s="959"/>
      <c r="DJ120" s="959"/>
      <c r="DK120" s="959"/>
      <c r="DL120" s="959">
        <v>178380</v>
      </c>
      <c r="DM120" s="959"/>
      <c r="DN120" s="959"/>
      <c r="DO120" s="959"/>
      <c r="DP120" s="959"/>
      <c r="DQ120" s="959">
        <v>157503</v>
      </c>
      <c r="DR120" s="959"/>
      <c r="DS120" s="959"/>
      <c r="DT120" s="959"/>
      <c r="DU120" s="959"/>
      <c r="DV120" s="960">
        <v>5.0999999999999996</v>
      </c>
      <c r="DW120" s="960"/>
      <c r="DX120" s="960"/>
      <c r="DY120" s="960"/>
      <c r="DZ120" s="961"/>
    </row>
    <row r="121" spans="1:130" s="233" customFormat="1" ht="26.25" customHeight="1" x14ac:dyDescent="0.15">
      <c r="A121" s="1086"/>
      <c r="B121" s="977"/>
      <c r="C121" s="1002" t="s">
        <v>471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127</v>
      </c>
      <c r="AB121" s="987"/>
      <c r="AC121" s="987"/>
      <c r="AD121" s="987"/>
      <c r="AE121" s="988"/>
      <c r="AF121" s="989" t="s">
        <v>127</v>
      </c>
      <c r="AG121" s="987"/>
      <c r="AH121" s="987"/>
      <c r="AI121" s="987"/>
      <c r="AJ121" s="988"/>
      <c r="AK121" s="989" t="s">
        <v>443</v>
      </c>
      <c r="AL121" s="987"/>
      <c r="AM121" s="987"/>
      <c r="AN121" s="987"/>
      <c r="AO121" s="988"/>
      <c r="AP121" s="990" t="s">
        <v>127</v>
      </c>
      <c r="AQ121" s="991"/>
      <c r="AR121" s="991"/>
      <c r="AS121" s="991"/>
      <c r="AT121" s="992"/>
      <c r="AU121" s="1022"/>
      <c r="AV121" s="1023"/>
      <c r="AW121" s="1023"/>
      <c r="AX121" s="1023"/>
      <c r="AY121" s="1024"/>
      <c r="AZ121" s="950" t="s">
        <v>472</v>
      </c>
      <c r="BA121" s="951"/>
      <c r="BB121" s="951"/>
      <c r="BC121" s="951"/>
      <c r="BD121" s="951"/>
      <c r="BE121" s="951"/>
      <c r="BF121" s="951"/>
      <c r="BG121" s="951"/>
      <c r="BH121" s="951"/>
      <c r="BI121" s="951"/>
      <c r="BJ121" s="951"/>
      <c r="BK121" s="951"/>
      <c r="BL121" s="951"/>
      <c r="BM121" s="951"/>
      <c r="BN121" s="951"/>
      <c r="BO121" s="951"/>
      <c r="BP121" s="952"/>
      <c r="BQ121" s="953" t="s">
        <v>127</v>
      </c>
      <c r="BR121" s="954"/>
      <c r="BS121" s="954"/>
      <c r="BT121" s="954"/>
      <c r="BU121" s="954"/>
      <c r="BV121" s="954" t="s">
        <v>127</v>
      </c>
      <c r="BW121" s="954"/>
      <c r="BX121" s="954"/>
      <c r="BY121" s="954"/>
      <c r="BZ121" s="954"/>
      <c r="CA121" s="954" t="s">
        <v>473</v>
      </c>
      <c r="CB121" s="954"/>
      <c r="CC121" s="954"/>
      <c r="CD121" s="954"/>
      <c r="CE121" s="954"/>
      <c r="CF121" s="948" t="s">
        <v>443</v>
      </c>
      <c r="CG121" s="949"/>
      <c r="CH121" s="949"/>
      <c r="CI121" s="949"/>
      <c r="CJ121" s="949"/>
      <c r="CK121" s="1037"/>
      <c r="CL121" s="1038"/>
      <c r="CM121" s="1038"/>
      <c r="CN121" s="1038"/>
      <c r="CO121" s="1039"/>
      <c r="CP121" s="1047" t="s">
        <v>474</v>
      </c>
      <c r="CQ121" s="1048"/>
      <c r="CR121" s="1048"/>
      <c r="CS121" s="1048"/>
      <c r="CT121" s="1048"/>
      <c r="CU121" s="1048"/>
      <c r="CV121" s="1048"/>
      <c r="CW121" s="1048"/>
      <c r="CX121" s="1048"/>
      <c r="CY121" s="1048"/>
      <c r="CZ121" s="1048"/>
      <c r="DA121" s="1048"/>
      <c r="DB121" s="1048"/>
      <c r="DC121" s="1048"/>
      <c r="DD121" s="1048"/>
      <c r="DE121" s="1048"/>
      <c r="DF121" s="1049"/>
      <c r="DG121" s="953">
        <v>21498</v>
      </c>
      <c r="DH121" s="954"/>
      <c r="DI121" s="954"/>
      <c r="DJ121" s="954"/>
      <c r="DK121" s="954"/>
      <c r="DL121" s="954">
        <v>21256</v>
      </c>
      <c r="DM121" s="954"/>
      <c r="DN121" s="954"/>
      <c r="DO121" s="954"/>
      <c r="DP121" s="954"/>
      <c r="DQ121" s="954">
        <v>23919</v>
      </c>
      <c r="DR121" s="954"/>
      <c r="DS121" s="954"/>
      <c r="DT121" s="954"/>
      <c r="DU121" s="954"/>
      <c r="DV121" s="955">
        <v>0.8</v>
      </c>
      <c r="DW121" s="955"/>
      <c r="DX121" s="955"/>
      <c r="DY121" s="955"/>
      <c r="DZ121" s="956"/>
    </row>
    <row r="122" spans="1:130" s="233" customFormat="1" ht="26.25" customHeight="1" x14ac:dyDescent="0.15">
      <c r="A122" s="1086"/>
      <c r="B122" s="977"/>
      <c r="C122" s="950" t="s">
        <v>454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127</v>
      </c>
      <c r="AB122" s="987"/>
      <c r="AC122" s="987"/>
      <c r="AD122" s="987"/>
      <c r="AE122" s="988"/>
      <c r="AF122" s="989" t="s">
        <v>127</v>
      </c>
      <c r="AG122" s="987"/>
      <c r="AH122" s="987"/>
      <c r="AI122" s="987"/>
      <c r="AJ122" s="988"/>
      <c r="AK122" s="989" t="s">
        <v>127</v>
      </c>
      <c r="AL122" s="987"/>
      <c r="AM122" s="987"/>
      <c r="AN122" s="987"/>
      <c r="AO122" s="988"/>
      <c r="AP122" s="990" t="s">
        <v>127</v>
      </c>
      <c r="AQ122" s="991"/>
      <c r="AR122" s="991"/>
      <c r="AS122" s="991"/>
      <c r="AT122" s="992"/>
      <c r="AU122" s="1022"/>
      <c r="AV122" s="1023"/>
      <c r="AW122" s="1023"/>
      <c r="AX122" s="1023"/>
      <c r="AY122" s="1024"/>
      <c r="AZ122" s="1001" t="s">
        <v>475</v>
      </c>
      <c r="BA122" s="993"/>
      <c r="BB122" s="993"/>
      <c r="BC122" s="993"/>
      <c r="BD122" s="993"/>
      <c r="BE122" s="993"/>
      <c r="BF122" s="993"/>
      <c r="BG122" s="993"/>
      <c r="BH122" s="993"/>
      <c r="BI122" s="993"/>
      <c r="BJ122" s="993"/>
      <c r="BK122" s="993"/>
      <c r="BL122" s="993"/>
      <c r="BM122" s="993"/>
      <c r="BN122" s="993"/>
      <c r="BO122" s="993"/>
      <c r="BP122" s="994"/>
      <c r="BQ122" s="1027">
        <v>6119535</v>
      </c>
      <c r="BR122" s="1028"/>
      <c r="BS122" s="1028"/>
      <c r="BT122" s="1028"/>
      <c r="BU122" s="1028"/>
      <c r="BV122" s="1028">
        <v>6192662</v>
      </c>
      <c r="BW122" s="1028"/>
      <c r="BX122" s="1028"/>
      <c r="BY122" s="1028"/>
      <c r="BZ122" s="1028"/>
      <c r="CA122" s="1028">
        <v>5937487</v>
      </c>
      <c r="CB122" s="1028"/>
      <c r="CC122" s="1028"/>
      <c r="CD122" s="1028"/>
      <c r="CE122" s="1028"/>
      <c r="CF122" s="1045">
        <v>193</v>
      </c>
      <c r="CG122" s="1046"/>
      <c r="CH122" s="1046"/>
      <c r="CI122" s="1046"/>
      <c r="CJ122" s="1046"/>
      <c r="CK122" s="1037"/>
      <c r="CL122" s="1038"/>
      <c r="CM122" s="1038"/>
      <c r="CN122" s="1038"/>
      <c r="CO122" s="1039"/>
      <c r="CP122" s="1047" t="s">
        <v>476</v>
      </c>
      <c r="CQ122" s="1048"/>
      <c r="CR122" s="1048"/>
      <c r="CS122" s="1048"/>
      <c r="CT122" s="1048"/>
      <c r="CU122" s="1048"/>
      <c r="CV122" s="1048"/>
      <c r="CW122" s="1048"/>
      <c r="CX122" s="1048"/>
      <c r="CY122" s="1048"/>
      <c r="CZ122" s="1048"/>
      <c r="DA122" s="1048"/>
      <c r="DB122" s="1048"/>
      <c r="DC122" s="1048"/>
      <c r="DD122" s="1048"/>
      <c r="DE122" s="1048"/>
      <c r="DF122" s="1049"/>
      <c r="DG122" s="953" t="s">
        <v>473</v>
      </c>
      <c r="DH122" s="954"/>
      <c r="DI122" s="954"/>
      <c r="DJ122" s="954"/>
      <c r="DK122" s="954"/>
      <c r="DL122" s="954" t="s">
        <v>127</v>
      </c>
      <c r="DM122" s="954"/>
      <c r="DN122" s="954"/>
      <c r="DO122" s="954"/>
      <c r="DP122" s="954"/>
      <c r="DQ122" s="954" t="s">
        <v>127</v>
      </c>
      <c r="DR122" s="954"/>
      <c r="DS122" s="954"/>
      <c r="DT122" s="954"/>
      <c r="DU122" s="954"/>
      <c r="DV122" s="955" t="s">
        <v>127</v>
      </c>
      <c r="DW122" s="955"/>
      <c r="DX122" s="955"/>
      <c r="DY122" s="955"/>
      <c r="DZ122" s="956"/>
    </row>
    <row r="123" spans="1:130" s="233" customFormat="1" ht="26.25" customHeight="1" x14ac:dyDescent="0.15">
      <c r="A123" s="1086"/>
      <c r="B123" s="977"/>
      <c r="C123" s="950" t="s">
        <v>460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127</v>
      </c>
      <c r="AB123" s="987"/>
      <c r="AC123" s="987"/>
      <c r="AD123" s="987"/>
      <c r="AE123" s="988"/>
      <c r="AF123" s="989" t="s">
        <v>127</v>
      </c>
      <c r="AG123" s="987"/>
      <c r="AH123" s="987"/>
      <c r="AI123" s="987"/>
      <c r="AJ123" s="988"/>
      <c r="AK123" s="989" t="s">
        <v>443</v>
      </c>
      <c r="AL123" s="987"/>
      <c r="AM123" s="987"/>
      <c r="AN123" s="987"/>
      <c r="AO123" s="988"/>
      <c r="AP123" s="990" t="s">
        <v>473</v>
      </c>
      <c r="AQ123" s="991"/>
      <c r="AR123" s="991"/>
      <c r="AS123" s="991"/>
      <c r="AT123" s="992"/>
      <c r="AU123" s="1025"/>
      <c r="AV123" s="1026"/>
      <c r="AW123" s="1026"/>
      <c r="AX123" s="1026"/>
      <c r="AY123" s="1026"/>
      <c r="AZ123" s="254" t="s">
        <v>185</v>
      </c>
      <c r="BA123" s="254"/>
      <c r="BB123" s="254"/>
      <c r="BC123" s="254"/>
      <c r="BD123" s="254"/>
      <c r="BE123" s="254"/>
      <c r="BF123" s="254"/>
      <c r="BG123" s="254"/>
      <c r="BH123" s="254"/>
      <c r="BI123" s="254"/>
      <c r="BJ123" s="254"/>
      <c r="BK123" s="254"/>
      <c r="BL123" s="254"/>
      <c r="BM123" s="254"/>
      <c r="BN123" s="254"/>
      <c r="BO123" s="1005" t="s">
        <v>477</v>
      </c>
      <c r="BP123" s="1033"/>
      <c r="BQ123" s="1092">
        <v>7461526</v>
      </c>
      <c r="BR123" s="1059"/>
      <c r="BS123" s="1059"/>
      <c r="BT123" s="1059"/>
      <c r="BU123" s="1059"/>
      <c r="BV123" s="1059">
        <v>7616013</v>
      </c>
      <c r="BW123" s="1059"/>
      <c r="BX123" s="1059"/>
      <c r="BY123" s="1059"/>
      <c r="BZ123" s="1059"/>
      <c r="CA123" s="1059">
        <v>7940001</v>
      </c>
      <c r="CB123" s="1059"/>
      <c r="CC123" s="1059"/>
      <c r="CD123" s="1059"/>
      <c r="CE123" s="1059"/>
      <c r="CF123" s="1029"/>
      <c r="CG123" s="1030"/>
      <c r="CH123" s="1030"/>
      <c r="CI123" s="1030"/>
      <c r="CJ123" s="1031"/>
      <c r="CK123" s="1037"/>
      <c r="CL123" s="1038"/>
      <c r="CM123" s="1038"/>
      <c r="CN123" s="1038"/>
      <c r="CO123" s="1039"/>
      <c r="CP123" s="1047" t="s">
        <v>478</v>
      </c>
      <c r="CQ123" s="1048"/>
      <c r="CR123" s="1048"/>
      <c r="CS123" s="1048"/>
      <c r="CT123" s="1048"/>
      <c r="CU123" s="1048"/>
      <c r="CV123" s="1048"/>
      <c r="CW123" s="1048"/>
      <c r="CX123" s="1048"/>
      <c r="CY123" s="1048"/>
      <c r="CZ123" s="1048"/>
      <c r="DA123" s="1048"/>
      <c r="DB123" s="1048"/>
      <c r="DC123" s="1048"/>
      <c r="DD123" s="1048"/>
      <c r="DE123" s="1048"/>
      <c r="DF123" s="1049"/>
      <c r="DG123" s="986" t="s">
        <v>443</v>
      </c>
      <c r="DH123" s="987"/>
      <c r="DI123" s="987"/>
      <c r="DJ123" s="987"/>
      <c r="DK123" s="988"/>
      <c r="DL123" s="989" t="s">
        <v>127</v>
      </c>
      <c r="DM123" s="987"/>
      <c r="DN123" s="987"/>
      <c r="DO123" s="987"/>
      <c r="DP123" s="988"/>
      <c r="DQ123" s="989" t="s">
        <v>127</v>
      </c>
      <c r="DR123" s="987"/>
      <c r="DS123" s="987"/>
      <c r="DT123" s="987"/>
      <c r="DU123" s="988"/>
      <c r="DV123" s="990" t="s">
        <v>127</v>
      </c>
      <c r="DW123" s="991"/>
      <c r="DX123" s="991"/>
      <c r="DY123" s="991"/>
      <c r="DZ123" s="992"/>
    </row>
    <row r="124" spans="1:130" s="233" customFormat="1" ht="26.25" customHeight="1" thickBot="1" x14ac:dyDescent="0.2">
      <c r="A124" s="1086"/>
      <c r="B124" s="977"/>
      <c r="C124" s="950" t="s">
        <v>463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127</v>
      </c>
      <c r="AB124" s="987"/>
      <c r="AC124" s="987"/>
      <c r="AD124" s="987"/>
      <c r="AE124" s="988"/>
      <c r="AF124" s="989" t="s">
        <v>127</v>
      </c>
      <c r="AG124" s="987"/>
      <c r="AH124" s="987"/>
      <c r="AI124" s="987"/>
      <c r="AJ124" s="988"/>
      <c r="AK124" s="989" t="s">
        <v>443</v>
      </c>
      <c r="AL124" s="987"/>
      <c r="AM124" s="987"/>
      <c r="AN124" s="987"/>
      <c r="AO124" s="988"/>
      <c r="AP124" s="990" t="s">
        <v>127</v>
      </c>
      <c r="AQ124" s="991"/>
      <c r="AR124" s="991"/>
      <c r="AS124" s="991"/>
      <c r="AT124" s="992"/>
      <c r="AU124" s="1088" t="s">
        <v>479</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473</v>
      </c>
      <c r="BR124" s="1055"/>
      <c r="BS124" s="1055"/>
      <c r="BT124" s="1055"/>
      <c r="BU124" s="1055"/>
      <c r="BV124" s="1055" t="s">
        <v>127</v>
      </c>
      <c r="BW124" s="1055"/>
      <c r="BX124" s="1055"/>
      <c r="BY124" s="1055"/>
      <c r="BZ124" s="1055"/>
      <c r="CA124" s="1055" t="s">
        <v>127</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v>396151</v>
      </c>
      <c r="DH124" s="1014"/>
      <c r="DI124" s="1014"/>
      <c r="DJ124" s="1014"/>
      <c r="DK124" s="1015"/>
      <c r="DL124" s="1013" t="s">
        <v>127</v>
      </c>
      <c r="DM124" s="1014"/>
      <c r="DN124" s="1014"/>
      <c r="DO124" s="1014"/>
      <c r="DP124" s="1015"/>
      <c r="DQ124" s="1013" t="s">
        <v>481</v>
      </c>
      <c r="DR124" s="1014"/>
      <c r="DS124" s="1014"/>
      <c r="DT124" s="1014"/>
      <c r="DU124" s="1015"/>
      <c r="DV124" s="1016" t="s">
        <v>481</v>
      </c>
      <c r="DW124" s="1017"/>
      <c r="DX124" s="1017"/>
      <c r="DY124" s="1017"/>
      <c r="DZ124" s="1018"/>
    </row>
    <row r="125" spans="1:130" s="233" customFormat="1" ht="26.25" customHeight="1" x14ac:dyDescent="0.15">
      <c r="A125" s="1086"/>
      <c r="B125" s="977"/>
      <c r="C125" s="950" t="s">
        <v>465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481</v>
      </c>
      <c r="AB125" s="987"/>
      <c r="AC125" s="987"/>
      <c r="AD125" s="987"/>
      <c r="AE125" s="988"/>
      <c r="AF125" s="989" t="s">
        <v>481</v>
      </c>
      <c r="AG125" s="987"/>
      <c r="AH125" s="987"/>
      <c r="AI125" s="987"/>
      <c r="AJ125" s="988"/>
      <c r="AK125" s="989" t="s">
        <v>481</v>
      </c>
      <c r="AL125" s="987"/>
      <c r="AM125" s="987"/>
      <c r="AN125" s="987"/>
      <c r="AO125" s="988"/>
      <c r="AP125" s="990" t="s">
        <v>127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481</v>
      </c>
      <c r="DH125" s="959"/>
      <c r="DI125" s="959"/>
      <c r="DJ125" s="959"/>
      <c r="DK125" s="959"/>
      <c r="DL125" s="959" t="s">
        <v>481</v>
      </c>
      <c r="DM125" s="959"/>
      <c r="DN125" s="959"/>
      <c r="DO125" s="959"/>
      <c r="DP125" s="959"/>
      <c r="DQ125" s="959" t="s">
        <v>127</v>
      </c>
      <c r="DR125" s="959"/>
      <c r="DS125" s="959"/>
      <c r="DT125" s="959"/>
      <c r="DU125" s="959"/>
      <c r="DV125" s="960" t="s">
        <v>481</v>
      </c>
      <c r="DW125" s="960"/>
      <c r="DX125" s="960"/>
      <c r="DY125" s="960"/>
      <c r="DZ125" s="961"/>
    </row>
    <row r="126" spans="1:130" s="233" customFormat="1" ht="26.25" customHeight="1" thickBot="1" x14ac:dyDescent="0.2">
      <c r="A126" s="1086"/>
      <c r="B126" s="977"/>
      <c r="C126" s="950" t="s">
        <v>467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481</v>
      </c>
      <c r="AB126" s="987"/>
      <c r="AC126" s="987"/>
      <c r="AD126" s="987"/>
      <c r="AE126" s="988"/>
      <c r="AF126" s="989" t="s">
        <v>481</v>
      </c>
      <c r="AG126" s="987"/>
      <c r="AH126" s="987"/>
      <c r="AI126" s="987"/>
      <c r="AJ126" s="988"/>
      <c r="AK126" s="989" t="s">
        <v>481</v>
      </c>
      <c r="AL126" s="987"/>
      <c r="AM126" s="987"/>
      <c r="AN126" s="987"/>
      <c r="AO126" s="988"/>
      <c r="AP126" s="990" t="s">
        <v>127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127</v>
      </c>
      <c r="DH126" s="954"/>
      <c r="DI126" s="954"/>
      <c r="DJ126" s="954"/>
      <c r="DK126" s="954"/>
      <c r="DL126" s="954" t="s">
        <v>481</v>
      </c>
      <c r="DM126" s="954"/>
      <c r="DN126" s="954"/>
      <c r="DO126" s="954"/>
      <c r="DP126" s="954"/>
      <c r="DQ126" s="954" t="s">
        <v>127</v>
      </c>
      <c r="DR126" s="954"/>
      <c r="DS126" s="954"/>
      <c r="DT126" s="954"/>
      <c r="DU126" s="954"/>
      <c r="DV126" s="955" t="s">
        <v>481</v>
      </c>
      <c r="DW126" s="955"/>
      <c r="DX126" s="955"/>
      <c r="DY126" s="955"/>
      <c r="DZ126" s="956"/>
    </row>
    <row r="127" spans="1:130" s="233" customFormat="1" ht="26.25" customHeight="1" x14ac:dyDescent="0.15">
      <c r="A127" s="1087"/>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19705</v>
      </c>
      <c r="AB127" s="987"/>
      <c r="AC127" s="987"/>
      <c r="AD127" s="987"/>
      <c r="AE127" s="988"/>
      <c r="AF127" s="989">
        <v>15595</v>
      </c>
      <c r="AG127" s="987"/>
      <c r="AH127" s="987"/>
      <c r="AI127" s="987"/>
      <c r="AJ127" s="988"/>
      <c r="AK127" s="989">
        <v>11406</v>
      </c>
      <c r="AL127" s="987"/>
      <c r="AM127" s="987"/>
      <c r="AN127" s="987"/>
      <c r="AO127" s="988"/>
      <c r="AP127" s="990">
        <v>0.4</v>
      </c>
      <c r="AQ127" s="991"/>
      <c r="AR127" s="991"/>
      <c r="AS127" s="991"/>
      <c r="AT127" s="992"/>
      <c r="AU127" s="235"/>
      <c r="AV127" s="235"/>
      <c r="AW127" s="235"/>
      <c r="AX127" s="1060" t="s">
        <v>486</v>
      </c>
      <c r="AY127" s="1061"/>
      <c r="AZ127" s="1061"/>
      <c r="BA127" s="1061"/>
      <c r="BB127" s="1061"/>
      <c r="BC127" s="1061"/>
      <c r="BD127" s="1061"/>
      <c r="BE127" s="1062"/>
      <c r="BF127" s="1063" t="s">
        <v>487</v>
      </c>
      <c r="BG127" s="1061"/>
      <c r="BH127" s="1061"/>
      <c r="BI127" s="1061"/>
      <c r="BJ127" s="1061"/>
      <c r="BK127" s="1061"/>
      <c r="BL127" s="1062"/>
      <c r="BM127" s="1063" t="s">
        <v>488</v>
      </c>
      <c r="BN127" s="1061"/>
      <c r="BO127" s="1061"/>
      <c r="BP127" s="1061"/>
      <c r="BQ127" s="1061"/>
      <c r="BR127" s="1061"/>
      <c r="BS127" s="1062"/>
      <c r="BT127" s="1063" t="s">
        <v>489</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481</v>
      </c>
      <c r="DH127" s="954"/>
      <c r="DI127" s="954"/>
      <c r="DJ127" s="954"/>
      <c r="DK127" s="954"/>
      <c r="DL127" s="954" t="s">
        <v>481</v>
      </c>
      <c r="DM127" s="954"/>
      <c r="DN127" s="954"/>
      <c r="DO127" s="954"/>
      <c r="DP127" s="954"/>
      <c r="DQ127" s="954" t="s">
        <v>127</v>
      </c>
      <c r="DR127" s="954"/>
      <c r="DS127" s="954"/>
      <c r="DT127" s="954"/>
      <c r="DU127" s="954"/>
      <c r="DV127" s="955" t="s">
        <v>481</v>
      </c>
      <c r="DW127" s="955"/>
      <c r="DX127" s="955"/>
      <c r="DY127" s="955"/>
      <c r="DZ127" s="956"/>
    </row>
    <row r="128" spans="1:130" s="233" customFormat="1" ht="26.25" customHeight="1" thickBot="1" x14ac:dyDescent="0.2">
      <c r="A128" s="1070" t="s">
        <v>491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492</v>
      </c>
      <c r="X128" s="1072"/>
      <c r="Y128" s="1072"/>
      <c r="Z128" s="1073"/>
      <c r="AA128" s="1074" t="s">
        <v>127</v>
      </c>
      <c r="AB128" s="1075"/>
      <c r="AC128" s="1075"/>
      <c r="AD128" s="1075"/>
      <c r="AE128" s="1076"/>
      <c r="AF128" s="1077" t="s">
        <v>481</v>
      </c>
      <c r="AG128" s="1075"/>
      <c r="AH128" s="1075"/>
      <c r="AI128" s="1075"/>
      <c r="AJ128" s="1076"/>
      <c r="AK128" s="1077" t="s">
        <v>481</v>
      </c>
      <c r="AL128" s="1075"/>
      <c r="AM128" s="1075"/>
      <c r="AN128" s="1075"/>
      <c r="AO128" s="1076"/>
      <c r="AP128" s="1078"/>
      <c r="AQ128" s="1079"/>
      <c r="AR128" s="1079"/>
      <c r="AS128" s="1079"/>
      <c r="AT128" s="1080"/>
      <c r="AU128" s="235"/>
      <c r="AV128" s="235"/>
      <c r="AW128" s="235"/>
      <c r="AX128" s="924" t="s">
        <v>493</v>
      </c>
      <c r="AY128" s="925"/>
      <c r="AZ128" s="925"/>
      <c r="BA128" s="925"/>
      <c r="BB128" s="925"/>
      <c r="BC128" s="925"/>
      <c r="BD128" s="925"/>
      <c r="BE128" s="926"/>
      <c r="BF128" s="1081" t="s">
        <v>481</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494</v>
      </c>
      <c r="CQ128" s="754"/>
      <c r="CR128" s="754"/>
      <c r="CS128" s="754"/>
      <c r="CT128" s="754"/>
      <c r="CU128" s="754"/>
      <c r="CV128" s="754"/>
      <c r="CW128" s="754"/>
      <c r="CX128" s="754"/>
      <c r="CY128" s="754"/>
      <c r="CZ128" s="754"/>
      <c r="DA128" s="754"/>
      <c r="DB128" s="754"/>
      <c r="DC128" s="754"/>
      <c r="DD128" s="754"/>
      <c r="DE128" s="754"/>
      <c r="DF128" s="1065"/>
      <c r="DG128" s="1066" t="s">
        <v>127</v>
      </c>
      <c r="DH128" s="1067"/>
      <c r="DI128" s="1067"/>
      <c r="DJ128" s="1067"/>
      <c r="DK128" s="1067"/>
      <c r="DL128" s="1067" t="s">
        <v>127</v>
      </c>
      <c r="DM128" s="1067"/>
      <c r="DN128" s="1067"/>
      <c r="DO128" s="1067"/>
      <c r="DP128" s="1067"/>
      <c r="DQ128" s="1067" t="s">
        <v>127</v>
      </c>
      <c r="DR128" s="1067"/>
      <c r="DS128" s="1067"/>
      <c r="DT128" s="1067"/>
      <c r="DU128" s="1067"/>
      <c r="DV128" s="1068" t="s">
        <v>446</v>
      </c>
      <c r="DW128" s="1068"/>
      <c r="DX128" s="1068"/>
      <c r="DY128" s="1068"/>
      <c r="DZ128" s="1069"/>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3202953</v>
      </c>
      <c r="AB129" s="987"/>
      <c r="AC129" s="987"/>
      <c r="AD129" s="987"/>
      <c r="AE129" s="988"/>
      <c r="AF129" s="989">
        <v>3353060</v>
      </c>
      <c r="AG129" s="987"/>
      <c r="AH129" s="987"/>
      <c r="AI129" s="987"/>
      <c r="AJ129" s="988"/>
      <c r="AK129" s="989">
        <v>3619871</v>
      </c>
      <c r="AL129" s="987"/>
      <c r="AM129" s="987"/>
      <c r="AN129" s="987"/>
      <c r="AO129" s="988"/>
      <c r="AP129" s="1101"/>
      <c r="AQ129" s="1102"/>
      <c r="AR129" s="1102"/>
      <c r="AS129" s="1102"/>
      <c r="AT129" s="1103"/>
      <c r="AU129" s="236"/>
      <c r="AV129" s="236"/>
      <c r="AW129" s="236"/>
      <c r="AX129" s="1093" t="s">
        <v>496</v>
      </c>
      <c r="AY129" s="951"/>
      <c r="AZ129" s="951"/>
      <c r="BA129" s="951"/>
      <c r="BB129" s="951"/>
      <c r="BC129" s="951"/>
      <c r="BD129" s="951"/>
      <c r="BE129" s="952"/>
      <c r="BF129" s="1094" t="s">
        <v>481</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517528</v>
      </c>
      <c r="AB130" s="987"/>
      <c r="AC130" s="987"/>
      <c r="AD130" s="987"/>
      <c r="AE130" s="988"/>
      <c r="AF130" s="989">
        <v>541488</v>
      </c>
      <c r="AG130" s="987"/>
      <c r="AH130" s="987"/>
      <c r="AI130" s="987"/>
      <c r="AJ130" s="988"/>
      <c r="AK130" s="989">
        <v>543623</v>
      </c>
      <c r="AL130" s="987"/>
      <c r="AM130" s="987"/>
      <c r="AN130" s="987"/>
      <c r="AO130" s="988"/>
      <c r="AP130" s="1101"/>
      <c r="AQ130" s="1102"/>
      <c r="AR130" s="1102"/>
      <c r="AS130" s="1102"/>
      <c r="AT130" s="1103"/>
      <c r="AU130" s="236"/>
      <c r="AV130" s="236"/>
      <c r="AW130" s="236"/>
      <c r="AX130" s="1093" t="s">
        <v>499</v>
      </c>
      <c r="AY130" s="951"/>
      <c r="AZ130" s="951"/>
      <c r="BA130" s="951"/>
      <c r="BB130" s="951"/>
      <c r="BC130" s="951"/>
      <c r="BD130" s="951"/>
      <c r="BE130" s="952"/>
      <c r="BF130" s="1129">
        <v>12.6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2685425</v>
      </c>
      <c r="AB131" s="1014"/>
      <c r="AC131" s="1014"/>
      <c r="AD131" s="1014"/>
      <c r="AE131" s="1015"/>
      <c r="AF131" s="1013">
        <v>2811572</v>
      </c>
      <c r="AG131" s="1014"/>
      <c r="AH131" s="1014"/>
      <c r="AI131" s="1014"/>
      <c r="AJ131" s="1015"/>
      <c r="AK131" s="1013">
        <v>3076248</v>
      </c>
      <c r="AL131" s="1014"/>
      <c r="AM131" s="1014"/>
      <c r="AN131" s="1014"/>
      <c r="AO131" s="1015"/>
      <c r="AP131" s="1138"/>
      <c r="AQ131" s="1139"/>
      <c r="AR131" s="1139"/>
      <c r="AS131" s="1139"/>
      <c r="AT131" s="1140"/>
      <c r="AU131" s="236"/>
      <c r="AV131" s="236"/>
      <c r="AW131" s="236"/>
      <c r="AX131" s="1111" t="s">
        <v>501</v>
      </c>
      <c r="AY131" s="754"/>
      <c r="AZ131" s="754"/>
      <c r="BA131" s="754"/>
      <c r="BB131" s="754"/>
      <c r="BC131" s="754"/>
      <c r="BD131" s="754"/>
      <c r="BE131" s="1065"/>
      <c r="BF131" s="1112" t="s">
        <v>127</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14.039751620000001</v>
      </c>
      <c r="AB132" s="1125"/>
      <c r="AC132" s="1125"/>
      <c r="AD132" s="1125"/>
      <c r="AE132" s="1126"/>
      <c r="AF132" s="1127">
        <v>12.60181137</v>
      </c>
      <c r="AG132" s="1125"/>
      <c r="AH132" s="1125"/>
      <c r="AI132" s="1125"/>
      <c r="AJ132" s="1126"/>
      <c r="AK132" s="1127">
        <v>11.182485939999999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11.8</v>
      </c>
      <c r="AB133" s="1108"/>
      <c r="AC133" s="1108"/>
      <c r="AD133" s="1108"/>
      <c r="AE133" s="1109"/>
      <c r="AF133" s="1107">
        <v>12.1</v>
      </c>
      <c r="AG133" s="1108"/>
      <c r="AH133" s="1108"/>
      <c r="AI133" s="1108"/>
      <c r="AJ133" s="1109"/>
      <c r="AK133" s="1107">
        <v>12.6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8egetuJ3r5fVf2AFA3O418cb7La3duEwLzu7bfMuO//isJaTYaQipmBMSbv3mbRbJJmAUJHTyKj9a5vp/5QvOQ==" saltValue="lkFUUw97bne6CUzr3n0S4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Y6f91GkGbC8sHRfZIVtmM/xtoPJQVk/wWfLp/uvAufcdtGi9I3Lt7tDGli7RC2IsSIX+7Y+YNhR1UnlwSsIg==" saltValue="ctfHoq0rca5wanpkw7tx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VQ3X6Jo91Q+bxF8HWrCd5XiOBjo57IqQUEZodhe+p/n11xPGPJjJqEniJUBbg3IVrrXHwtwa1hBOk7tTuDSJA==" saltValue="a6UG/sIxfFhe182ygeCA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513</v>
      </c>
      <c r="AL9" s="1145"/>
      <c r="AM9" s="1145"/>
      <c r="AN9" s="1146"/>
      <c r="AO9" s="284">
        <v>1023305</v>
      </c>
      <c r="AP9" s="284">
        <v>107074</v>
      </c>
      <c r="AQ9" s="285">
        <v>138005</v>
      </c>
      <c r="AR9" s="286">
        <v>-22.4</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514</v>
      </c>
      <c r="AL10" s="1145"/>
      <c r="AM10" s="1145"/>
      <c r="AN10" s="1146"/>
      <c r="AO10" s="287">
        <v>135337</v>
      </c>
      <c r="AP10" s="287">
        <v>14161</v>
      </c>
      <c r="AQ10" s="288">
        <v>18944</v>
      </c>
      <c r="AR10" s="289">
        <v>-25.2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515</v>
      </c>
      <c r="AL11" s="1145"/>
      <c r="AM11" s="1145"/>
      <c r="AN11" s="1146"/>
      <c r="AO11" s="287" t="s">
        <v>516</v>
      </c>
      <c r="AP11" s="287" t="s">
        <v>516</v>
      </c>
      <c r="AQ11" s="288">
        <v>1141</v>
      </c>
      <c r="AR11" s="289" t="s">
        <v>516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517</v>
      </c>
      <c r="AL12" s="1145"/>
      <c r="AM12" s="1145"/>
      <c r="AN12" s="1146"/>
      <c r="AO12" s="287" t="s">
        <v>516</v>
      </c>
      <c r="AP12" s="287" t="s">
        <v>516</v>
      </c>
      <c r="AQ12" s="288" t="s">
        <v>516</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518</v>
      </c>
      <c r="AL13" s="1145"/>
      <c r="AM13" s="1145"/>
      <c r="AN13" s="1146"/>
      <c r="AO13" s="287">
        <v>11357</v>
      </c>
      <c r="AP13" s="287">
        <v>1188</v>
      </c>
      <c r="AQ13" s="288">
        <v>5446</v>
      </c>
      <c r="AR13" s="289">
        <v>-78.2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519</v>
      </c>
      <c r="AL14" s="1145"/>
      <c r="AM14" s="1145"/>
      <c r="AN14" s="1146"/>
      <c r="AO14" s="287">
        <v>26269</v>
      </c>
      <c r="AP14" s="287">
        <v>2749</v>
      </c>
      <c r="AQ14" s="288">
        <v>2970</v>
      </c>
      <c r="AR14" s="289">
        <v>-7.4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520</v>
      </c>
      <c r="AL15" s="1148"/>
      <c r="AM15" s="1148"/>
      <c r="AN15" s="1149"/>
      <c r="AO15" s="287">
        <v>-67198</v>
      </c>
      <c r="AP15" s="287">
        <v>-7031</v>
      </c>
      <c r="AQ15" s="288">
        <v>-11906</v>
      </c>
      <c r="AR15" s="289">
        <v>-40.9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185</v>
      </c>
      <c r="AL16" s="1148"/>
      <c r="AM16" s="1148"/>
      <c r="AN16" s="1149"/>
      <c r="AO16" s="287">
        <v>1129070</v>
      </c>
      <c r="AP16" s="287">
        <v>118141</v>
      </c>
      <c r="AQ16" s="288">
        <v>154600</v>
      </c>
      <c r="AR16" s="289">
        <v>-23.6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525</v>
      </c>
      <c r="AL21" s="1151"/>
      <c r="AM21" s="1151"/>
      <c r="AN21" s="1152"/>
      <c r="AO21" s="300">
        <v>10.039999999999999</v>
      </c>
      <c r="AP21" s="301">
        <v>13.81</v>
      </c>
      <c r="AQ21" s="302">
        <v>-3.77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526</v>
      </c>
      <c r="AL22" s="1151"/>
      <c r="AM22" s="1151"/>
      <c r="AN22" s="1152"/>
      <c r="AO22" s="305">
        <v>95.4</v>
      </c>
      <c r="AP22" s="306">
        <v>95.5</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530</v>
      </c>
      <c r="AL32" s="1159"/>
      <c r="AM32" s="1159"/>
      <c r="AN32" s="1160"/>
      <c r="AO32" s="315">
        <v>573075</v>
      </c>
      <c r="AP32" s="315">
        <v>59964</v>
      </c>
      <c r="AQ32" s="316">
        <v>81359</v>
      </c>
      <c r="AR32" s="317">
        <v>-26.3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531</v>
      </c>
      <c r="AL33" s="1159"/>
      <c r="AM33" s="1159"/>
      <c r="AN33" s="1160"/>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532</v>
      </c>
      <c r="AL34" s="1159"/>
      <c r="AM34" s="1159"/>
      <c r="AN34" s="1160"/>
      <c r="AO34" s="315" t="s">
        <v>516</v>
      </c>
      <c r="AP34" s="315" t="s">
        <v>516</v>
      </c>
      <c r="AQ34" s="316" t="s">
        <v>516</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533</v>
      </c>
      <c r="AL35" s="1159"/>
      <c r="AM35" s="1159"/>
      <c r="AN35" s="1160"/>
      <c r="AO35" s="315">
        <v>269451</v>
      </c>
      <c r="AP35" s="315">
        <v>28194</v>
      </c>
      <c r="AQ35" s="316">
        <v>18647</v>
      </c>
      <c r="AR35" s="317">
        <v>51.2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534</v>
      </c>
      <c r="AL36" s="1159"/>
      <c r="AM36" s="1159"/>
      <c r="AN36" s="1160"/>
      <c r="AO36" s="315">
        <v>33692</v>
      </c>
      <c r="AP36" s="315">
        <v>3525</v>
      </c>
      <c r="AQ36" s="316">
        <v>4480</v>
      </c>
      <c r="AR36" s="317">
        <v>-21.3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535</v>
      </c>
      <c r="AL37" s="1159"/>
      <c r="AM37" s="1159"/>
      <c r="AN37" s="1160"/>
      <c r="AO37" s="315">
        <v>11406</v>
      </c>
      <c r="AP37" s="315">
        <v>1193</v>
      </c>
      <c r="AQ37" s="316">
        <v>815</v>
      </c>
      <c r="AR37" s="317">
        <v>46.4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536</v>
      </c>
      <c r="AL38" s="1162"/>
      <c r="AM38" s="1162"/>
      <c r="AN38" s="1163"/>
      <c r="AO38" s="318" t="s">
        <v>516</v>
      </c>
      <c r="AP38" s="318" t="s">
        <v>516</v>
      </c>
      <c r="AQ38" s="319">
        <v>14</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537</v>
      </c>
      <c r="AL39" s="1162"/>
      <c r="AM39" s="1162"/>
      <c r="AN39" s="1163"/>
      <c r="AO39" s="315" t="s">
        <v>516</v>
      </c>
      <c r="AP39" s="315" t="s">
        <v>516</v>
      </c>
      <c r="AQ39" s="316">
        <v>-4008</v>
      </c>
      <c r="AR39" s="317" t="s">
        <v>516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538</v>
      </c>
      <c r="AL40" s="1159"/>
      <c r="AM40" s="1159"/>
      <c r="AN40" s="1160"/>
      <c r="AO40" s="315">
        <v>-543623</v>
      </c>
      <c r="AP40" s="315">
        <v>-56882</v>
      </c>
      <c r="AQ40" s="316">
        <v>-68941</v>
      </c>
      <c r="AR40" s="317">
        <v>-17.5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344001</v>
      </c>
      <c r="AP41" s="315">
        <v>35995</v>
      </c>
      <c r="AQ41" s="316">
        <v>32367</v>
      </c>
      <c r="AR41" s="317">
        <v>11.2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508</v>
      </c>
      <c r="AN49" s="1155" t="s">
        <v>542</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1254251</v>
      </c>
      <c r="AN51" s="337">
        <v>125000</v>
      </c>
      <c r="AO51" s="338">
        <v>34.200000000000003</v>
      </c>
      <c r="AP51" s="339">
        <v>116162</v>
      </c>
      <c r="AQ51" s="340">
        <v>-3.1</v>
      </c>
      <c r="AR51" s="341">
        <v>37.299999999999997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517145</v>
      </c>
      <c r="AN52" s="345">
        <v>51539</v>
      </c>
      <c r="AO52" s="346">
        <v>5.8</v>
      </c>
      <c r="AP52" s="347">
        <v>61562</v>
      </c>
      <c r="AQ52" s="348">
        <v>-7.4</v>
      </c>
      <c r="AR52" s="349">
        <v>13.2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1451278</v>
      </c>
      <c r="AN53" s="337">
        <v>147503</v>
      </c>
      <c r="AO53" s="338">
        <v>18</v>
      </c>
      <c r="AP53" s="339">
        <v>121449</v>
      </c>
      <c r="AQ53" s="340">
        <v>4.5999999999999996</v>
      </c>
      <c r="AR53" s="341">
        <v>13.4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403889</v>
      </c>
      <c r="AN54" s="345">
        <v>41050</v>
      </c>
      <c r="AO54" s="346">
        <v>-20.399999999999999</v>
      </c>
      <c r="AP54" s="347">
        <v>62922</v>
      </c>
      <c r="AQ54" s="348">
        <v>2.2000000000000002</v>
      </c>
      <c r="AR54" s="349">
        <v>-22.6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1600050</v>
      </c>
      <c r="AN55" s="337">
        <v>163521</v>
      </c>
      <c r="AO55" s="338">
        <v>10.9</v>
      </c>
      <c r="AP55" s="339">
        <v>145139</v>
      </c>
      <c r="AQ55" s="340">
        <v>19.5</v>
      </c>
      <c r="AR55" s="341">
        <v>-8.6</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323541</v>
      </c>
      <c r="AN56" s="345">
        <v>33065</v>
      </c>
      <c r="AO56" s="346">
        <v>-19.5</v>
      </c>
      <c r="AP56" s="347">
        <v>83762</v>
      </c>
      <c r="AQ56" s="348">
        <v>33.1</v>
      </c>
      <c r="AR56" s="349">
        <v>-52.6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589592</v>
      </c>
      <c r="AN57" s="337">
        <v>60845</v>
      </c>
      <c r="AO57" s="338">
        <v>-62.8</v>
      </c>
      <c r="AP57" s="339">
        <v>125391</v>
      </c>
      <c r="AQ57" s="340">
        <v>-13.6</v>
      </c>
      <c r="AR57" s="341">
        <v>-49.2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237684</v>
      </c>
      <c r="AN58" s="345">
        <v>24529</v>
      </c>
      <c r="AO58" s="346">
        <v>-25.8</v>
      </c>
      <c r="AP58" s="347">
        <v>68516</v>
      </c>
      <c r="AQ58" s="348">
        <v>-18.2</v>
      </c>
      <c r="AR58" s="349">
        <v>-7.6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347964</v>
      </c>
      <c r="AN59" s="337">
        <v>36409</v>
      </c>
      <c r="AO59" s="338">
        <v>-40.200000000000003</v>
      </c>
      <c r="AP59" s="339">
        <v>138402</v>
      </c>
      <c r="AQ59" s="340">
        <v>10.4</v>
      </c>
      <c r="AR59" s="341">
        <v>-50.6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227019</v>
      </c>
      <c r="AN60" s="345">
        <v>23754</v>
      </c>
      <c r="AO60" s="346">
        <v>-3.2</v>
      </c>
      <c r="AP60" s="347">
        <v>70652</v>
      </c>
      <c r="AQ60" s="348">
        <v>3.1</v>
      </c>
      <c r="AR60" s="349">
        <v>-6.3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1048627</v>
      </c>
      <c r="AN61" s="352">
        <v>106656</v>
      </c>
      <c r="AO61" s="353">
        <v>-8</v>
      </c>
      <c r="AP61" s="354">
        <v>129309</v>
      </c>
      <c r="AQ61" s="355">
        <v>3.6</v>
      </c>
      <c r="AR61" s="341">
        <v>-11.6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341856</v>
      </c>
      <c r="AN62" s="345">
        <v>34787</v>
      </c>
      <c r="AO62" s="346">
        <v>-12.6</v>
      </c>
      <c r="AP62" s="347">
        <v>69483</v>
      </c>
      <c r="AQ62" s="348">
        <v>2.6</v>
      </c>
      <c r="AR62" s="349">
        <v>-15.2</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dH2/Nxacu+3KAEeomFoYqnpiJX2FByvnCgkjoJEaqzHZebeXmRXXCOeO5TuGcCSHMctsJHgj7NMSSFMfwphIA==" saltValue="N4TOl35xUCMZllkU0tY6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0" spans="125:125" ht="13.5" hidden="1" customHeight="1" x14ac:dyDescent="0.15"/>
    <row r="121" spans="125:125" ht="13.5" hidden="1" customHeight="1" x14ac:dyDescent="0.15">
      <c r="DU121" s="262"/>
    </row>
  </sheetData>
  <sheetProtection algorithmName="SHA-512" hashValue="7yRcU9esns059QpdhxgDKUmPDde6GKFe5E+13ks6jTO1OnhRtWLgX+VUyboCozWAhhJzzN3Q8J6Txf0BNRGevw==" saltValue="dH+33lDTqHv1X18Sfk/cT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kN5j/AbZpzr+IRoRwQMY2hm7SA+SNBFHzrSHdrcD/fY7OPJc9NAyzmAFNkhUd1ClknMHJthNuWVvxsWUi7V22g==" saltValue="0nad88XV1bpK8hEzJ7Uu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26.55</v>
      </c>
      <c r="G47" s="12">
        <v>20.82</v>
      </c>
      <c r="H47" s="12">
        <v>13.81</v>
      </c>
      <c r="I47" s="12">
        <v>14.33</v>
      </c>
      <c r="J47" s="13">
        <v>13.84</v>
      </c>
    </row>
    <row r="48" spans="2:10" ht="57.75" customHeight="1" x14ac:dyDescent="0.15">
      <c r="B48" s="14"/>
      <c r="C48" s="1169" t="s">
        <v>4</v>
      </c>
      <c r="D48" s="1169"/>
      <c r="E48" s="1170"/>
      <c r="F48" s="15">
        <v>2.5299999999999998</v>
      </c>
      <c r="G48" s="16">
        <v>2.2200000000000002</v>
      </c>
      <c r="H48" s="16">
        <v>2.5499999999999998</v>
      </c>
      <c r="I48" s="16">
        <v>1.4</v>
      </c>
      <c r="J48" s="17">
        <v>1.6</v>
      </c>
    </row>
    <row r="49" spans="2:10" ht="57.75" customHeight="1" thickBot="1" x14ac:dyDescent="0.2">
      <c r="B49" s="18"/>
      <c r="C49" s="1171" t="s">
        <v>5</v>
      </c>
      <c r="D49" s="1171"/>
      <c r="E49" s="1172"/>
      <c r="F49" s="19">
        <v>0.75</v>
      </c>
      <c r="G49" s="20" t="s">
        <v>563</v>
      </c>
      <c r="H49" s="20" t="s">
        <v>564</v>
      </c>
      <c r="I49" s="20" t="s">
        <v>565</v>
      </c>
      <c r="J49" s="21">
        <v>0.31</v>
      </c>
    </row>
    <row r="50" spans="2:10" x14ac:dyDescent="0.15"/>
  </sheetData>
  <sheetProtection algorithmName="SHA-512" hashValue="RmWVaoj7Ca42fSRHnRDMl2a5sWFOHMOSgYvvhCO5dEZlEkWrx9Wtb9A6iUOqknKuW91IfdSuVx88c1Fj3tOMMA==" saltValue="CnHiPetfoM4V06KWgyQ7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2023-03-13T05:58:40Z</cp:lastPrinted>
  <dcterms:created xsi:type="dcterms:W3CDTF">2023-02-20T05:24:43Z</dcterms:created>
  <dcterms:modified xsi:type="dcterms:W3CDTF">2023-03-31T03:56:37Z</dcterms:modified>
  <cp:category/>
</cp:coreProperties>
</file>